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<sst xmlns="http://schemas.openxmlformats.org/spreadsheetml/2006/main" count="159" uniqueCount="106">
  <si>
    <t>Weekend 13 - 15 January 2012 UK box office</t>
  </si>
  <si>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</si>
  <si>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</si>
  <si>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</si>
  <si>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</si>
  <si>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</si>
  <si>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</si>
  <si>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</si>
  <si>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</si>
  <si>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</si>
  <si>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</si>
  <si>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War Horse (Walt Disney)</t>
  </si>
  <si>
    <t>UK/USA</t>
  </si>
  <si>
    <t>Disney</t>
  </si>
  <si>
    <t>-</t>
  </si>
  <si>
    <t>The Iron Lady (Fox)</t>
  </si>
  <si>
    <t>UK</t>
  </si>
  <si>
    <t>20th Century Fox</t>
  </si>
  <si>
    <t>Sherlock Holmes: A Game of Shadows (Warner Bros)</t>
  </si>
  <si>
    <t>Warner Bros</t>
  </si>
  <si>
    <t>Mission: Impossible Ghost Protocol (Paramount)</t>
  </si>
  <si>
    <t>USA</t>
  </si>
  <si>
    <t>Paramount</t>
  </si>
  <si>
    <t>The Girl With The Dragon Tattoo (Sony)</t>
  </si>
  <si>
    <t>USA/Swe</t>
  </si>
  <si>
    <t>Sony Pictures</t>
  </si>
  <si>
    <t>The Darkest Hour (Fox)</t>
  </si>
  <si>
    <t>The Artist (Entertainment)</t>
  </si>
  <si>
    <t>Fra/Bel</t>
  </si>
  <si>
    <t>Entertainment</t>
  </si>
  <si>
    <t>Alvin And The Chipmunks: Chipwrecked (Fox)</t>
  </si>
  <si>
    <t>Puss In Boots (Paramount)</t>
  </si>
  <si>
    <t>Shame (Momentum)</t>
  </si>
  <si>
    <t>UK/Aus/USA</t>
  </si>
  <si>
    <t>Momentum</t>
  </si>
  <si>
    <t>Goon (eOne Films)</t>
  </si>
  <si>
    <t>USA/Can</t>
  </si>
  <si>
    <t>eOne Films</t>
  </si>
  <si>
    <t>Margin Call (Stealth Media)</t>
  </si>
  <si>
    <t>Stealth Media</t>
  </si>
  <si>
    <t>Nanban (RJ Overseas)</t>
  </si>
  <si>
    <t>Ind</t>
  </si>
  <si>
    <t>RJ Overseas</t>
  </si>
  <si>
    <t>New Year's Eve (Warner Bros)</t>
  </si>
  <si>
    <t>Happy Feet 2 (Warner Bros)</t>
  </si>
  <si>
    <t>Aus</t>
  </si>
  <si>
    <t>Total</t>
  </si>
  <si>
    <t>Other UK films</t>
  </si>
  <si>
    <t>Hugo</t>
  </si>
  <si>
    <t>UK/USA/Fra</t>
  </si>
  <si>
    <t>Arthur Christmas</t>
  </si>
  <si>
    <t>My Week with Marilyn</t>
  </si>
  <si>
    <t>The Lady</t>
  </si>
  <si>
    <t>Fra/UK</t>
  </si>
  <si>
    <t>Dreams of a Life</t>
  </si>
  <si>
    <t>UK/Ire</t>
  </si>
  <si>
    <t>Dogwoof</t>
  </si>
  <si>
    <t>The Deep Blue Sea</t>
  </si>
  <si>
    <t>Artificial Eye</t>
  </si>
  <si>
    <t>Tinker, Tailor, Soldier, Spy</t>
  </si>
  <si>
    <t>Studio Canal</t>
  </si>
  <si>
    <t>We Need to Talk About Kevin</t>
  </si>
  <si>
    <t>Johnny English Reborn</t>
  </si>
  <si>
    <t>Universal</t>
  </si>
  <si>
    <t>The Awakening</t>
  </si>
  <si>
    <t>Desi Boyz</t>
  </si>
  <si>
    <t>Eros</t>
  </si>
  <si>
    <t>Weekend</t>
  </si>
  <si>
    <t>Peccadillo</t>
  </si>
  <si>
    <t>Wuthering Heights</t>
  </si>
  <si>
    <t>Other openers</t>
  </si>
  <si>
    <t>Kurtulus Son Durak</t>
  </si>
  <si>
    <t>Tur</t>
  </si>
  <si>
    <t>Kinostar</t>
  </si>
  <si>
    <t>Tatsumi</t>
  </si>
  <si>
    <t>Singapore</t>
  </si>
  <si>
    <t>Soda</t>
  </si>
  <si>
    <t>A Useful Life</t>
  </si>
  <si>
    <t>Uruguay/Spa</t>
  </si>
  <si>
    <t>Comments on this week's top 15 results</t>
  </si>
  <si>
    <t>Against last weekend: +9%</t>
  </si>
  <si>
    <t>Against last year: -2%</t>
  </si>
  <si>
    <t>Rolling 52 week ranking: 21st</t>
  </si>
  <si>
    <t>UK* films in top 15: 4</t>
  </si>
  <si>
    <t>UK* share of top 15 gross: 54.9%</t>
  </si>
  <si>
    <t>* Includes domestic productions and co-productions</t>
  </si>
  <si>
    <r>
      <t xml:space="preserve">The weekend gross for </t>
    </r>
    <r>
      <rPr>
        <i/>
        <sz val="10"/>
        <rFont val="Arial"/>
        <family val="2"/>
      </rPr>
      <t>Shame</t>
    </r>
    <r>
      <rPr>
        <sz val="10"/>
        <rFont val="Arial"/>
        <family val="2"/>
      </rPr>
      <t xml:space="preserve"> includes £50,372 from 70 previews; the weekend gross for </t>
    </r>
    <r>
      <rPr>
        <i/>
        <sz val="10"/>
        <rFont val="Arial"/>
        <family val="2"/>
      </rPr>
      <t>Margin Call</t>
    </r>
    <r>
      <rPr>
        <sz val="10"/>
        <rFont val="Arial"/>
        <family val="2"/>
      </rPr>
      <t xml:space="preserve"> includes £29,880 from 1 preview.</t>
    </r>
  </si>
  <si>
    <t>Openers next week - 20 January 2012</t>
  </si>
  <si>
    <t>Underwater Awakening</t>
  </si>
  <si>
    <t>Coriolanus</t>
  </si>
  <si>
    <t>UK/USA/Serbia</t>
  </si>
  <si>
    <t>Lions Gate</t>
  </si>
  <si>
    <t>Haywire</t>
  </si>
  <si>
    <t>W.E.</t>
  </si>
  <si>
    <t>The Sitter</t>
  </si>
  <si>
    <t>J. Edgar</t>
  </si>
  <si>
    <t>L'Atalante (Re)</t>
  </si>
  <si>
    <t>Fra</t>
  </si>
  <si>
    <t>BFI</t>
  </si>
  <si>
    <t>The Nine Muses</t>
  </si>
  <si>
    <t>New Wave</t>
  </si>
  <si>
    <t>X</t>
  </si>
  <si>
    <t>Revolver</t>
  </si>
  <si>
    <t xml:space="preserve">       </t>
  </si>
  <si>
    <t xml:space="preserve">     </t>
  </si>
  <si>
    <t xml:space="preserve">        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</si>
</sst>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\£#,##0"/>
    <numFmt numFmtId="167" formatCode="0%"/>
    <numFmt numFmtId="168" formatCode="_-* #,##0.00_-;\-* #,##0.00_-;_-* \-??_-;_-@_-"/>
    <numFmt numFmtId="169" formatCode="0.0%"/>
  </numFmts>
  <fonts count="4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7" fontId="0" fillId="0" borderId="0" applyFill="0" applyBorder="0" applyAlignment="0" applyProtection="0"/>
    <xf numFmtId="164" fontId="0" fillId="0" borderId="0">
      <alignment/>
      <protection/>
    </xf>
  </cellStyleXfs>
  <cellXfs count="46">
    <xf numFmtId="164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Font="1" applyAlignment="1">
      <alignment horizontal="center" vertical="center"/>
    </xf>
    <xf numFmtId="165" fontId="2" fillId="2" borderId="0" xfId="0" applyNumberFormat="1" applyFont="1" applyFill="1" applyAlignment="1">
      <alignment horizontal="center"/>
    </xf>
    <xf numFmtId="165" fontId="2" fillId="2" borderId="0" xfId="0" applyNumberFormat="1" applyFont="1" applyFill="1" applyAlignment="1">
      <alignment horizontal="center" wrapText="1"/>
    </xf>
    <xf numFmtId="166" fontId="2" fillId="2" borderId="0" xfId="0" applyNumberFormat="1" applyFont="1" applyFill="1" applyAlignment="1">
      <alignment horizontal="right" wrapText="1"/>
    </xf>
    <xf numFmtId="166" fontId="2" fillId="2" borderId="0" xfId="0" applyNumberFormat="1" applyFont="1" applyFill="1" applyAlignment="1">
      <alignment horizontal="center" wrapText="1"/>
    </xf>
    <xf numFmtId="164" fontId="0" fillId="0" borderId="0" xfId="0" applyFont="1" applyAlignment="1">
      <alignment/>
    </xf>
    <xf numFmtId="165" fontId="0" fillId="0" borderId="0" xfId="0" applyNumberFormat="1" applyFont="1" applyFill="1" applyAlignment="1">
      <alignment horizontal="center" vertical="center"/>
    </xf>
    <xf numFmtId="166" fontId="0" fillId="0" borderId="0" xfId="0" applyNumberFormat="1" applyFont="1" applyFill="1" applyAlignment="1">
      <alignment/>
    </xf>
    <xf numFmtId="165" fontId="0" fillId="0" borderId="0" xfId="19" applyNumberFormat="1" applyFont="1" applyFill="1" applyBorder="1" applyAlignment="1" applyProtection="1">
      <alignment horizontal="right"/>
      <protection/>
    </xf>
    <xf numFmtId="165" fontId="0" fillId="0" borderId="0" xfId="20" applyNumberFormat="1" applyFont="1" applyAlignment="1">
      <alignment horizontal="right"/>
      <protection/>
    </xf>
    <xf numFmtId="166" fontId="0" fillId="0" borderId="0" xfId="0" applyNumberFormat="1" applyFont="1" applyFill="1" applyAlignment="1">
      <alignment horizontal="right" vertical="top" shrinkToFit="1"/>
    </xf>
    <xf numFmtId="166" fontId="0" fillId="0" borderId="0" xfId="0" applyNumberFormat="1" applyFont="1" applyFill="1" applyAlignment="1">
      <alignment horizontal="right"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/>
    </xf>
    <xf numFmtId="165" fontId="2" fillId="2" borderId="0" xfId="0" applyNumberFormat="1" applyFont="1" applyFill="1" applyAlignment="1">
      <alignment horizontal="left" vertical="top" shrinkToFit="1"/>
    </xf>
    <xf numFmtId="165" fontId="2" fillId="2" borderId="0" xfId="0" applyNumberFormat="1" applyFont="1" applyFill="1" applyAlignment="1">
      <alignment horizontal="center" vertical="center" shrinkToFit="1"/>
    </xf>
    <xf numFmtId="166" fontId="2" fillId="2" borderId="0" xfId="0" applyNumberFormat="1" applyFont="1" applyFill="1" applyAlignment="1">
      <alignment horizontal="right" vertical="top" shrinkToFit="1"/>
    </xf>
    <xf numFmtId="165" fontId="0" fillId="2" borderId="0" xfId="0" applyNumberFormat="1" applyFont="1" applyFill="1" applyAlignment="1">
      <alignment horizontal="right" vertical="top" shrinkToFit="1"/>
    </xf>
    <xf numFmtId="165" fontId="2" fillId="2" borderId="0" xfId="15" applyNumberFormat="1" applyFont="1" applyFill="1" applyBorder="1" applyAlignment="1" applyProtection="1">
      <alignment horizontal="right" vertical="top" shrinkToFit="1"/>
      <protection/>
    </xf>
    <xf numFmtId="165" fontId="2" fillId="0" borderId="0" xfId="0" applyNumberFormat="1" applyFont="1" applyFill="1" applyAlignment="1">
      <alignment horizontal="left" vertical="top" shrinkToFit="1"/>
    </xf>
    <xf numFmtId="169" fontId="2" fillId="0" borderId="0" xfId="0" applyNumberFormat="1" applyFont="1" applyFill="1" applyAlignment="1">
      <alignment horizontal="center" vertical="center" shrinkToFit="1"/>
    </xf>
    <xf numFmtId="166" fontId="2" fillId="0" borderId="0" xfId="0" applyNumberFormat="1" applyFont="1" applyFill="1" applyAlignment="1">
      <alignment horizontal="right" vertical="top" shrinkToFit="1"/>
    </xf>
    <xf numFmtId="169" fontId="2" fillId="0" borderId="0" xfId="0" applyNumberFormat="1" applyFont="1" applyFill="1" applyAlignment="1">
      <alignment horizontal="left" vertical="top" shrinkToFit="1"/>
    </xf>
    <xf numFmtId="165" fontId="2" fillId="0" borderId="0" xfId="0" applyNumberFormat="1" applyFont="1" applyFill="1" applyAlignment="1">
      <alignment horizontal="right" vertical="top" shrinkToFit="1"/>
    </xf>
    <xf numFmtId="165" fontId="2" fillId="0" borderId="0" xfId="15" applyNumberFormat="1" applyFont="1" applyFill="1" applyBorder="1" applyAlignment="1" applyProtection="1">
      <alignment horizontal="right" vertical="top" shrinkToFit="1"/>
      <protection/>
    </xf>
    <xf numFmtId="165" fontId="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right"/>
    </xf>
    <xf numFmtId="166" fontId="0" fillId="0" borderId="0" xfId="0" applyNumberFormat="1" applyFont="1" applyAlignment="1">
      <alignment horizontal="left"/>
    </xf>
    <xf numFmtId="166" fontId="0" fillId="0" borderId="0" xfId="0" applyNumberFormat="1" applyFont="1" applyAlignment="1">
      <alignment/>
    </xf>
    <xf numFmtId="165" fontId="0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vertical="center"/>
    </xf>
    <xf numFmtId="166" fontId="0" fillId="0" borderId="0" xfId="19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Alignment="1">
      <alignment/>
    </xf>
    <xf numFmtId="165" fontId="0" fillId="0" borderId="0" xfId="19" applyNumberFormat="1" applyFont="1" applyFill="1" applyBorder="1" applyAlignment="1" applyProtection="1">
      <alignment horizontal="center" vertical="center"/>
      <protection/>
    </xf>
    <xf numFmtId="165" fontId="3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tabSelected="1" workbookViewId="0" topLeftCell="A1">
      <pane ySplit="2" topLeftCell="A3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8515625" style="1" customWidth="1"/>
    <col min="2" max="2" width="39.8515625" style="1" customWidth="1"/>
    <col min="3" max="3" width="24.140625" style="2" customWidth="1"/>
    <col min="4" max="4" width="16.7109375" style="3" customWidth="1"/>
    <col min="5" max="5" width="19.7109375" style="1" customWidth="1"/>
    <col min="6" max="6" width="10.57421875" style="4" customWidth="1"/>
    <col min="7" max="7" width="9.140625" style="4" customWidth="1"/>
    <col min="8" max="8" width="10.421875" style="4" customWidth="1"/>
    <col min="9" max="9" width="11.28125" style="5" customWidth="1"/>
    <col min="10" max="10" width="15.140625" style="5" customWidth="1"/>
    <col min="11" max="16384" width="9.140625" style="1" customWidth="1"/>
  </cols>
  <sheetData>
    <row r="1" spans="2:3" ht="12.75">
      <c r="B1" s="6" t="s">
        <v>0</v>
      </c>
      <c r="C1" s="7"/>
    </row>
    <row r="2" spans="1:10" ht="38.25">
      <c r="A2" s="8" t="s">
        <v>1</v>
      </c>
      <c r="B2" s="8" t="s">
        <v>2</v>
      </c>
      <c r="C2" s="9" t="s">
        <v>3</v>
      </c>
      <c r="D2" s="10" t="s">
        <v>4</v>
      </c>
      <c r="E2" s="8" t="s">
        <v>5</v>
      </c>
      <c r="F2" s="9" t="s">
        <v>6</v>
      </c>
      <c r="G2" s="9" t="s">
        <v>7</v>
      </c>
      <c r="H2" s="9" t="s">
        <v>8</v>
      </c>
      <c r="I2" s="11" t="s">
        <v>9</v>
      </c>
      <c r="J2" s="11" t="s">
        <v>10</v>
      </c>
    </row>
    <row r="3" spans="1:13" ht="12.75">
      <c r="A3" s="1">
        <v>1</v>
      </c>
      <c r="B3" s="12" t="s">
        <v>11</v>
      </c>
      <c r="C3" s="13" t="s">
        <v>12</v>
      </c>
      <c r="D3" s="14">
        <v>3944746</v>
      </c>
      <c r="E3" s="12" t="s">
        <v>13</v>
      </c>
      <c r="F3" s="15" t="s">
        <v>14</v>
      </c>
      <c r="G3" s="16">
        <v>1</v>
      </c>
      <c r="H3" s="4">
        <v>491</v>
      </c>
      <c r="I3" s="17">
        <f aca="true" t="shared" si="0" ref="I3:I17">D3/H3</f>
        <v>8034.105906313645</v>
      </c>
      <c r="J3" s="18">
        <v>3944746</v>
      </c>
      <c r="M3" s="15" t="s">
        <v>14</v>
      </c>
    </row>
    <row r="4" spans="1:13" ht="12.75">
      <c r="A4" s="1">
        <v>2</v>
      </c>
      <c r="B4" s="12" t="s">
        <v>15</v>
      </c>
      <c r="C4" s="7" t="s">
        <v>16</v>
      </c>
      <c r="D4" s="14">
        <v>1489528</v>
      </c>
      <c r="E4" s="12" t="s">
        <v>17</v>
      </c>
      <c r="F4" s="15">
        <v>-30.763681527288682</v>
      </c>
      <c r="G4" s="16">
        <v>2</v>
      </c>
      <c r="H4" s="4">
        <v>460</v>
      </c>
      <c r="I4" s="17">
        <f t="shared" si="0"/>
        <v>3238.104347826087</v>
      </c>
      <c r="J4" s="18">
        <v>5178349</v>
      </c>
      <c r="M4" s="1">
        <f aca="true" t="shared" si="1" ref="M4:M33">F4*100</f>
        <v>-3076.368152728868</v>
      </c>
    </row>
    <row r="5" spans="1:13" ht="12.75">
      <c r="A5" s="1">
        <v>3</v>
      </c>
      <c r="B5" s="12" t="s">
        <v>18</v>
      </c>
      <c r="C5" s="7" t="s">
        <v>12</v>
      </c>
      <c r="D5" s="14">
        <v>1403319</v>
      </c>
      <c r="E5" s="12" t="s">
        <v>19</v>
      </c>
      <c r="F5" s="15">
        <v>-35.143165606608626</v>
      </c>
      <c r="G5" s="16">
        <v>5</v>
      </c>
      <c r="H5" s="4">
        <v>457</v>
      </c>
      <c r="I5" s="17">
        <f t="shared" si="0"/>
        <v>3070.7199124726476</v>
      </c>
      <c r="J5" s="18">
        <v>23106495</v>
      </c>
      <c r="M5" s="1">
        <f t="shared" si="1"/>
        <v>-3514.3165606608627</v>
      </c>
    </row>
    <row r="6" spans="1:13" ht="12.75">
      <c r="A6" s="1">
        <v>4</v>
      </c>
      <c r="B6" s="12" t="s">
        <v>20</v>
      </c>
      <c r="C6" s="7" t="s">
        <v>21</v>
      </c>
      <c r="D6" s="14">
        <v>1373539</v>
      </c>
      <c r="E6" s="1" t="s">
        <v>22</v>
      </c>
      <c r="F6" s="15">
        <v>-38.217929111191076</v>
      </c>
      <c r="G6" s="16">
        <v>3</v>
      </c>
      <c r="H6" s="4">
        <v>444</v>
      </c>
      <c r="I6" s="17">
        <f t="shared" si="0"/>
        <v>3093.5563063063064</v>
      </c>
      <c r="J6" s="18">
        <v>15373252</v>
      </c>
      <c r="M6" s="1">
        <f t="shared" si="1"/>
        <v>-3821.7929111191074</v>
      </c>
    </row>
    <row r="7" spans="1:13" ht="12.75">
      <c r="A7" s="1">
        <v>5</v>
      </c>
      <c r="B7" s="12" t="s">
        <v>23</v>
      </c>
      <c r="C7" s="13" t="s">
        <v>24</v>
      </c>
      <c r="D7" s="14">
        <v>1046225</v>
      </c>
      <c r="E7" s="12" t="s">
        <v>25</v>
      </c>
      <c r="F7" s="15">
        <v>-36.557819416651505</v>
      </c>
      <c r="G7" s="16">
        <v>3</v>
      </c>
      <c r="H7" s="4">
        <v>432</v>
      </c>
      <c r="I7" s="17">
        <f t="shared" si="0"/>
        <v>2421.8171296296296</v>
      </c>
      <c r="J7" s="18">
        <v>9872843</v>
      </c>
      <c r="M7" s="1">
        <f t="shared" si="1"/>
        <v>-3655.7819416651505</v>
      </c>
    </row>
    <row r="8" spans="1:13" ht="12.75">
      <c r="A8" s="1">
        <v>6</v>
      </c>
      <c r="B8" s="12" t="s">
        <v>26</v>
      </c>
      <c r="C8" s="7" t="s">
        <v>21</v>
      </c>
      <c r="D8" s="14">
        <v>740773</v>
      </c>
      <c r="E8" s="12" t="s">
        <v>17</v>
      </c>
      <c r="F8" s="15" t="s">
        <v>14</v>
      </c>
      <c r="G8" s="16">
        <v>1</v>
      </c>
      <c r="H8" s="4">
        <v>385</v>
      </c>
      <c r="I8" s="17">
        <f t="shared" si="0"/>
        <v>1924.0857142857142</v>
      </c>
      <c r="J8" s="18">
        <v>740773</v>
      </c>
      <c r="M8" s="15" t="s">
        <v>14</v>
      </c>
    </row>
    <row r="9" spans="1:13" ht="12.75">
      <c r="A9" s="1">
        <v>7</v>
      </c>
      <c r="B9" s="12" t="s">
        <v>27</v>
      </c>
      <c r="C9" s="19" t="s">
        <v>28</v>
      </c>
      <c r="D9" s="14">
        <v>688546</v>
      </c>
      <c r="E9" s="12" t="s">
        <v>29</v>
      </c>
      <c r="F9" s="15">
        <v>9.38069404840388</v>
      </c>
      <c r="G9" s="16">
        <v>3</v>
      </c>
      <c r="H9" s="4">
        <v>112</v>
      </c>
      <c r="I9" s="17">
        <f t="shared" si="0"/>
        <v>6147.732142857143</v>
      </c>
      <c r="J9" s="18">
        <v>1888327</v>
      </c>
      <c r="M9" s="1">
        <f t="shared" si="1"/>
        <v>938.069404840388</v>
      </c>
    </row>
    <row r="10" spans="1:13" ht="12.75">
      <c r="A10" s="1">
        <v>8</v>
      </c>
      <c r="B10" s="12" t="s">
        <v>30</v>
      </c>
      <c r="C10" s="19" t="s">
        <v>21</v>
      </c>
      <c r="D10" s="14">
        <v>681642</v>
      </c>
      <c r="E10" s="12" t="s">
        <v>17</v>
      </c>
      <c r="F10" s="15">
        <v>-26.07745555539891</v>
      </c>
      <c r="G10" s="16">
        <v>5</v>
      </c>
      <c r="H10" s="4">
        <v>494</v>
      </c>
      <c r="I10" s="17">
        <f t="shared" si="0"/>
        <v>1379.842105263158</v>
      </c>
      <c r="J10" s="18">
        <v>12461971</v>
      </c>
      <c r="M10" s="1">
        <f t="shared" si="1"/>
        <v>-2607.745555539891</v>
      </c>
    </row>
    <row r="11" spans="1:13" ht="12.75">
      <c r="A11" s="1">
        <v>9</v>
      </c>
      <c r="B11" s="12" t="s">
        <v>31</v>
      </c>
      <c r="C11" s="7" t="s">
        <v>21</v>
      </c>
      <c r="D11" s="14">
        <v>679348</v>
      </c>
      <c r="E11" s="12" t="s">
        <v>22</v>
      </c>
      <c r="F11" s="15">
        <v>-25.92925342442603</v>
      </c>
      <c r="G11" s="16">
        <v>6</v>
      </c>
      <c r="H11" s="4">
        <v>482</v>
      </c>
      <c r="I11" s="17">
        <f t="shared" si="0"/>
        <v>1409.4356846473029</v>
      </c>
      <c r="J11" s="18">
        <v>12993569</v>
      </c>
      <c r="M11" s="1">
        <f t="shared" si="1"/>
        <v>-2592.925342442603</v>
      </c>
    </row>
    <row r="12" spans="1:13" ht="12.75">
      <c r="A12" s="1">
        <v>10</v>
      </c>
      <c r="B12" s="12" t="s">
        <v>32</v>
      </c>
      <c r="C12" s="13" t="s">
        <v>33</v>
      </c>
      <c r="D12" s="14">
        <v>535288</v>
      </c>
      <c r="E12" s="12" t="s">
        <v>34</v>
      </c>
      <c r="F12" s="15" t="s">
        <v>14</v>
      </c>
      <c r="G12" s="16">
        <v>1</v>
      </c>
      <c r="H12" s="4">
        <v>114</v>
      </c>
      <c r="I12" s="17">
        <f t="shared" si="0"/>
        <v>4695.508771929824</v>
      </c>
      <c r="J12" s="18">
        <v>535288</v>
      </c>
      <c r="M12" s="15" t="s">
        <v>14</v>
      </c>
    </row>
    <row r="13" spans="1:13" ht="12.75">
      <c r="A13" s="1">
        <v>11</v>
      </c>
      <c r="B13" s="12" t="s">
        <v>35</v>
      </c>
      <c r="C13" s="19" t="s">
        <v>36</v>
      </c>
      <c r="D13" s="14">
        <v>415314</v>
      </c>
      <c r="E13" s="20" t="s">
        <v>37</v>
      </c>
      <c r="F13" s="15">
        <v>-42.973776785493605</v>
      </c>
      <c r="G13" s="16">
        <v>2</v>
      </c>
      <c r="H13" s="4">
        <v>325</v>
      </c>
      <c r="I13" s="17">
        <f t="shared" si="0"/>
        <v>1277.8892307692308</v>
      </c>
      <c r="J13" s="18">
        <v>1511099</v>
      </c>
      <c r="M13" s="1">
        <f t="shared" si="1"/>
        <v>-4297.37767854936</v>
      </c>
    </row>
    <row r="14" spans="1:13" ht="12.75">
      <c r="A14" s="1">
        <v>12</v>
      </c>
      <c r="B14" s="12" t="s">
        <v>38</v>
      </c>
      <c r="C14" s="7" t="s">
        <v>21</v>
      </c>
      <c r="D14" s="14">
        <v>131982</v>
      </c>
      <c r="E14" s="20" t="s">
        <v>39</v>
      </c>
      <c r="F14" s="15" t="s">
        <v>14</v>
      </c>
      <c r="G14" s="16">
        <v>1</v>
      </c>
      <c r="H14" s="4">
        <v>53</v>
      </c>
      <c r="I14" s="17">
        <f t="shared" si="0"/>
        <v>2490.2264150943397</v>
      </c>
      <c r="J14" s="18">
        <v>131982</v>
      </c>
      <c r="M14" s="15" t="s">
        <v>14</v>
      </c>
    </row>
    <row r="15" spans="1:13" ht="12.75">
      <c r="A15" s="1">
        <v>13</v>
      </c>
      <c r="B15" s="12" t="s">
        <v>40</v>
      </c>
      <c r="C15" s="13" t="s">
        <v>41</v>
      </c>
      <c r="D15" s="14">
        <v>113418</v>
      </c>
      <c r="E15" s="12" t="s">
        <v>42</v>
      </c>
      <c r="F15" s="15" t="s">
        <v>14</v>
      </c>
      <c r="G15" s="16">
        <v>1</v>
      </c>
      <c r="H15" s="4">
        <v>24</v>
      </c>
      <c r="I15" s="17">
        <f t="shared" si="0"/>
        <v>4725.75</v>
      </c>
      <c r="J15" s="18">
        <v>113418</v>
      </c>
      <c r="M15" s="15" t="s">
        <v>14</v>
      </c>
    </row>
    <row r="16" spans="1:13" ht="12.75">
      <c r="A16" s="1">
        <v>14</v>
      </c>
      <c r="B16" s="12" t="s">
        <v>43</v>
      </c>
      <c r="C16" s="19" t="s">
        <v>21</v>
      </c>
      <c r="D16" s="14">
        <v>101066</v>
      </c>
      <c r="E16" s="12" t="s">
        <v>19</v>
      </c>
      <c r="F16" s="15">
        <v>-70.24714073332646</v>
      </c>
      <c r="G16" s="16">
        <v>6</v>
      </c>
      <c r="H16" s="4">
        <v>172</v>
      </c>
      <c r="I16" s="17">
        <f t="shared" si="0"/>
        <v>587.5930232558139</v>
      </c>
      <c r="J16" s="18">
        <v>7315690</v>
      </c>
      <c r="M16" s="1">
        <f t="shared" si="1"/>
        <v>-7024.714073332646</v>
      </c>
    </row>
    <row r="17" spans="1:13" ht="12.75">
      <c r="A17" s="1">
        <v>15</v>
      </c>
      <c r="B17" s="12" t="s">
        <v>44</v>
      </c>
      <c r="C17" s="19" t="s">
        <v>45</v>
      </c>
      <c r="D17" s="14">
        <v>74220</v>
      </c>
      <c r="E17" s="12" t="s">
        <v>19</v>
      </c>
      <c r="F17" s="15">
        <v>-46.59816957347608</v>
      </c>
      <c r="G17" s="16">
        <v>7</v>
      </c>
      <c r="H17" s="4">
        <v>240</v>
      </c>
      <c r="I17" s="17">
        <f t="shared" si="0"/>
        <v>309.25</v>
      </c>
      <c r="J17" s="18">
        <v>5325893</v>
      </c>
      <c r="M17" s="1">
        <f t="shared" si="1"/>
        <v>-4659.816957347608</v>
      </c>
    </row>
    <row r="18" spans="1:10" ht="12.75">
      <c r="A18" s="21"/>
      <c r="B18" s="21" t="s">
        <v>46</v>
      </c>
      <c r="C18" s="22"/>
      <c r="D18" s="23">
        <f>SUM(D3:D17)</f>
        <v>13418954</v>
      </c>
      <c r="E18" s="21"/>
      <c r="F18" s="24"/>
      <c r="G18" s="24"/>
      <c r="H18" s="25">
        <f>SUM(H3:H17)</f>
        <v>4685</v>
      </c>
      <c r="I18" s="23">
        <f>D18/H18</f>
        <v>2864.237780149413</v>
      </c>
      <c r="J18" s="23">
        <f>SUM(J3:J17)</f>
        <v>100493695</v>
      </c>
    </row>
    <row r="19" spans="1:13" s="32" customFormat="1" ht="12.75">
      <c r="A19" s="26"/>
      <c r="B19" s="26"/>
      <c r="C19" s="27"/>
      <c r="D19" s="28"/>
      <c r="E19" s="29"/>
      <c r="F19" s="4"/>
      <c r="G19" s="30"/>
      <c r="H19" s="31"/>
      <c r="I19" s="28"/>
      <c r="J19" s="28"/>
      <c r="M19" s="1"/>
    </row>
    <row r="20" spans="1:11" ht="12.75">
      <c r="A20" s="32"/>
      <c r="B20" s="33" t="s">
        <v>47</v>
      </c>
      <c r="C20" s="13"/>
      <c r="D20" s="18"/>
      <c r="E20" s="32"/>
      <c r="G20" s="34"/>
      <c r="H20" s="34"/>
      <c r="I20" s="14"/>
      <c r="J20" s="14"/>
      <c r="K20" s="32"/>
    </row>
    <row r="21" spans="1:13" ht="12.75">
      <c r="A21" s="32">
        <v>16</v>
      </c>
      <c r="B21" s="12" t="s">
        <v>48</v>
      </c>
      <c r="C21" s="13" t="s">
        <v>49</v>
      </c>
      <c r="D21" s="14">
        <v>57529</v>
      </c>
      <c r="E21" s="12" t="s">
        <v>29</v>
      </c>
      <c r="F21" s="32">
        <v>-64.44305722091055</v>
      </c>
      <c r="G21" s="32">
        <v>7</v>
      </c>
      <c r="H21" s="32">
        <v>117</v>
      </c>
      <c r="I21" s="17">
        <f aca="true" t="shared" si="2" ref="I21:I33">D21/H21</f>
        <v>491.7008547008547</v>
      </c>
      <c r="J21" s="14">
        <v>5093991</v>
      </c>
      <c r="K21" s="32"/>
      <c r="M21" s="1">
        <f t="shared" si="1"/>
        <v>-6444.305722091055</v>
      </c>
    </row>
    <row r="22" spans="1:13" ht="12.75">
      <c r="A22" s="32">
        <v>23</v>
      </c>
      <c r="B22" s="12" t="s">
        <v>50</v>
      </c>
      <c r="C22" s="19" t="s">
        <v>12</v>
      </c>
      <c r="D22" s="14">
        <v>12650</v>
      </c>
      <c r="E22" s="12" t="s">
        <v>25</v>
      </c>
      <c r="F22" s="32">
        <v>-79.21459086427866</v>
      </c>
      <c r="G22" s="32">
        <v>10</v>
      </c>
      <c r="H22" s="32">
        <v>106</v>
      </c>
      <c r="I22" s="17">
        <f t="shared" si="2"/>
        <v>119.33962264150944</v>
      </c>
      <c r="J22" s="14">
        <v>20786005</v>
      </c>
      <c r="K22" s="32"/>
      <c r="M22" s="1">
        <f t="shared" si="1"/>
        <v>-7921.459086427866</v>
      </c>
    </row>
    <row r="23" spans="1:13" ht="12.75">
      <c r="A23" s="32">
        <v>24</v>
      </c>
      <c r="B23" s="12" t="s">
        <v>51</v>
      </c>
      <c r="C23" s="19" t="s">
        <v>12</v>
      </c>
      <c r="D23" s="14">
        <v>12429</v>
      </c>
      <c r="E23" s="12" t="s">
        <v>29</v>
      </c>
      <c r="F23" s="32">
        <v>-60.768283829424576</v>
      </c>
      <c r="G23" s="32">
        <v>8</v>
      </c>
      <c r="H23" s="32">
        <v>14</v>
      </c>
      <c r="I23" s="17">
        <f t="shared" si="2"/>
        <v>887.7857142857143</v>
      </c>
      <c r="J23" s="14">
        <v>3017363</v>
      </c>
      <c r="K23" s="32"/>
      <c r="M23" s="1">
        <f t="shared" si="1"/>
        <v>-6076.828382942457</v>
      </c>
    </row>
    <row r="24" spans="1:13" ht="12.75">
      <c r="A24" s="32">
        <v>29</v>
      </c>
      <c r="B24" s="12" t="s">
        <v>52</v>
      </c>
      <c r="C24" s="7" t="s">
        <v>53</v>
      </c>
      <c r="D24" s="14">
        <v>7820</v>
      </c>
      <c r="E24" s="20" t="s">
        <v>29</v>
      </c>
      <c r="F24" s="32">
        <v>-69.40172946746488</v>
      </c>
      <c r="G24" s="32">
        <v>3</v>
      </c>
      <c r="H24" s="32">
        <v>14</v>
      </c>
      <c r="I24" s="17">
        <f t="shared" si="2"/>
        <v>558.5714285714286</v>
      </c>
      <c r="J24" s="14">
        <v>228706</v>
      </c>
      <c r="K24" s="32"/>
      <c r="M24" s="1">
        <f t="shared" si="1"/>
        <v>-6940.1729467464875</v>
      </c>
    </row>
    <row r="25" spans="1:13" ht="12.75">
      <c r="A25" s="32">
        <v>31</v>
      </c>
      <c r="B25" s="1" t="s">
        <v>54</v>
      </c>
      <c r="C25" s="7" t="s">
        <v>55</v>
      </c>
      <c r="D25" s="14">
        <v>6284</v>
      </c>
      <c r="E25" s="35" t="s">
        <v>56</v>
      </c>
      <c r="F25" s="32">
        <v>-65.28368598419976</v>
      </c>
      <c r="G25" s="32">
        <v>5</v>
      </c>
      <c r="H25" s="32">
        <v>12</v>
      </c>
      <c r="I25" s="17">
        <f t="shared" si="2"/>
        <v>523.6666666666666</v>
      </c>
      <c r="J25" s="14">
        <v>140049</v>
      </c>
      <c r="K25" s="32"/>
      <c r="M25" s="1">
        <f t="shared" si="1"/>
        <v>-6528.3685984199765</v>
      </c>
    </row>
    <row r="26" spans="1:13" ht="12.75">
      <c r="A26" s="32">
        <v>35</v>
      </c>
      <c r="B26" s="12" t="s">
        <v>57</v>
      </c>
      <c r="C26" s="13" t="s">
        <v>16</v>
      </c>
      <c r="D26" s="14">
        <v>3956</v>
      </c>
      <c r="E26" s="12" t="s">
        <v>58</v>
      </c>
      <c r="F26" s="32">
        <v>64.01326699834162</v>
      </c>
      <c r="G26" s="32">
        <v>8</v>
      </c>
      <c r="H26" s="32">
        <v>6</v>
      </c>
      <c r="I26" s="17">
        <f t="shared" si="2"/>
        <v>659.3333333333334</v>
      </c>
      <c r="J26" s="14">
        <v>486309</v>
      </c>
      <c r="K26" s="32"/>
      <c r="M26" s="1">
        <f t="shared" si="1"/>
        <v>6401.326699834162</v>
      </c>
    </row>
    <row r="27" spans="1:13" ht="12.75">
      <c r="A27" s="32">
        <v>37</v>
      </c>
      <c r="B27" s="12" t="s">
        <v>59</v>
      </c>
      <c r="C27" s="13" t="s">
        <v>16</v>
      </c>
      <c r="D27" s="14">
        <v>3820</v>
      </c>
      <c r="E27" s="12" t="s">
        <v>60</v>
      </c>
      <c r="F27" s="32">
        <v>-45.80022701475596</v>
      </c>
      <c r="G27" s="32">
        <v>18</v>
      </c>
      <c r="H27" s="32">
        <v>3</v>
      </c>
      <c r="I27" s="17">
        <f t="shared" si="2"/>
        <v>1273.3333333333333</v>
      </c>
      <c r="J27" s="14">
        <v>14141720</v>
      </c>
      <c r="K27" s="32"/>
      <c r="M27" s="1">
        <f t="shared" si="1"/>
        <v>-4580.0227014755965</v>
      </c>
    </row>
    <row r="28" spans="1:13" ht="12.75">
      <c r="A28" s="32">
        <v>41</v>
      </c>
      <c r="B28" s="12" t="s">
        <v>61</v>
      </c>
      <c r="C28" s="7" t="s">
        <v>12</v>
      </c>
      <c r="D28" s="14">
        <v>2821</v>
      </c>
      <c r="E28" s="12" t="s">
        <v>22</v>
      </c>
      <c r="F28" s="32">
        <v>-67.71572442206455</v>
      </c>
      <c r="G28" s="32">
        <v>13</v>
      </c>
      <c r="H28" s="32">
        <v>5</v>
      </c>
      <c r="I28" s="17">
        <f t="shared" si="2"/>
        <v>564.2</v>
      </c>
      <c r="J28" s="14">
        <v>2190350</v>
      </c>
      <c r="K28" s="32"/>
      <c r="M28" s="1">
        <f t="shared" si="1"/>
        <v>-6771.572442206455</v>
      </c>
    </row>
    <row r="29" spans="1:13" ht="12.75">
      <c r="A29" s="32">
        <v>43</v>
      </c>
      <c r="B29" s="12" t="s">
        <v>62</v>
      </c>
      <c r="C29" s="19" t="s">
        <v>16</v>
      </c>
      <c r="D29" s="14">
        <v>2748</v>
      </c>
      <c r="E29" s="12" t="s">
        <v>63</v>
      </c>
      <c r="F29" s="32">
        <v>3.3471229785633696</v>
      </c>
      <c r="G29" s="32">
        <v>15</v>
      </c>
      <c r="H29" s="32">
        <v>10</v>
      </c>
      <c r="I29" s="17">
        <f t="shared" si="2"/>
        <v>274.8</v>
      </c>
      <c r="J29" s="14">
        <v>20624684</v>
      </c>
      <c r="K29" s="32"/>
      <c r="M29" s="1">
        <f t="shared" si="1"/>
        <v>334.71229785633693</v>
      </c>
    </row>
    <row r="30" spans="1:13" ht="12.75">
      <c r="A30" s="32">
        <v>52</v>
      </c>
      <c r="B30" s="12" t="s">
        <v>64</v>
      </c>
      <c r="C30" s="7" t="s">
        <v>16</v>
      </c>
      <c r="D30" s="14">
        <v>1413</v>
      </c>
      <c r="E30" s="12" t="s">
        <v>60</v>
      </c>
      <c r="F30" s="32">
        <v>-50.29897995075624</v>
      </c>
      <c r="G30" s="32">
        <v>10</v>
      </c>
      <c r="H30" s="32">
        <v>4</v>
      </c>
      <c r="I30" s="17">
        <f t="shared" si="2"/>
        <v>353.25</v>
      </c>
      <c r="J30" s="14">
        <v>664689</v>
      </c>
      <c r="K30" s="32"/>
      <c r="M30" s="1">
        <f t="shared" si="1"/>
        <v>-5029.897995075624</v>
      </c>
    </row>
    <row r="31" spans="1:13" ht="12.75">
      <c r="A31" s="32">
        <v>54</v>
      </c>
      <c r="B31" s="12" t="s">
        <v>65</v>
      </c>
      <c r="C31" s="7" t="s">
        <v>16</v>
      </c>
      <c r="D31" s="14">
        <v>1175</v>
      </c>
      <c r="E31" s="12" t="s">
        <v>66</v>
      </c>
      <c r="F31" s="32">
        <v>61.62310866574966</v>
      </c>
      <c r="G31" s="32">
        <v>8</v>
      </c>
      <c r="H31" s="32">
        <v>2</v>
      </c>
      <c r="I31" s="17">
        <f t="shared" si="2"/>
        <v>587.5</v>
      </c>
      <c r="J31" s="14">
        <v>594709</v>
      </c>
      <c r="K31" s="32"/>
      <c r="M31" s="1">
        <f t="shared" si="1"/>
        <v>6162.310866574966</v>
      </c>
    </row>
    <row r="32" spans="1:13" ht="12.75">
      <c r="A32" s="32">
        <v>58</v>
      </c>
      <c r="B32" s="1" t="s">
        <v>67</v>
      </c>
      <c r="C32" s="7" t="s">
        <v>16</v>
      </c>
      <c r="D32" s="14">
        <v>689</v>
      </c>
      <c r="E32" s="36" t="s">
        <v>68</v>
      </c>
      <c r="F32" s="32">
        <v>-63.92670157068062</v>
      </c>
      <c r="G32" s="32">
        <v>11</v>
      </c>
      <c r="H32" s="32">
        <v>1</v>
      </c>
      <c r="I32" s="17">
        <f t="shared" si="2"/>
        <v>689</v>
      </c>
      <c r="J32" s="14">
        <v>214472</v>
      </c>
      <c r="K32" s="32"/>
      <c r="M32" s="1">
        <f t="shared" si="1"/>
        <v>-6392.670157068062</v>
      </c>
    </row>
    <row r="33" spans="1:13" ht="12.75">
      <c r="A33" s="32">
        <v>61</v>
      </c>
      <c r="B33" s="12" t="s">
        <v>69</v>
      </c>
      <c r="C33" s="13" t="s">
        <v>16</v>
      </c>
      <c r="D33" s="14">
        <v>619</v>
      </c>
      <c r="E33" s="12" t="s">
        <v>58</v>
      </c>
      <c r="F33" s="32">
        <v>-87.14700996677742</v>
      </c>
      <c r="G33" s="32">
        <v>10</v>
      </c>
      <c r="H33" s="32">
        <v>3</v>
      </c>
      <c r="I33" s="17">
        <f t="shared" si="2"/>
        <v>206.33333333333334</v>
      </c>
      <c r="J33" s="14">
        <v>581398</v>
      </c>
      <c r="M33" s="1">
        <f t="shared" si="1"/>
        <v>-8714.700996677742</v>
      </c>
    </row>
    <row r="34" spans="1:10" ht="12.75">
      <c r="A34" s="32"/>
      <c r="C34" s="7"/>
      <c r="D34" s="14"/>
      <c r="E34" s="35"/>
      <c r="F34" s="34"/>
      <c r="G34" s="34"/>
      <c r="H34" s="32"/>
      <c r="I34" s="17"/>
      <c r="J34" s="14"/>
    </row>
    <row r="35" spans="1:10" ht="12.75">
      <c r="A35" s="32"/>
      <c r="B35" s="20"/>
      <c r="C35" s="13"/>
      <c r="D35" s="14"/>
      <c r="E35" s="37"/>
      <c r="F35" s="34"/>
      <c r="G35" s="34"/>
      <c r="H35" s="32"/>
      <c r="I35" s="17"/>
      <c r="J35" s="14"/>
    </row>
    <row r="36" spans="1:10" ht="12.75">
      <c r="A36" s="32"/>
      <c r="B36" s="38" t="s">
        <v>70</v>
      </c>
      <c r="C36" s="13"/>
      <c r="D36" s="14"/>
      <c r="E36" s="37"/>
      <c r="F36" s="34"/>
      <c r="G36" s="34"/>
      <c r="H36" s="32"/>
      <c r="I36" s="17"/>
      <c r="J36" s="14"/>
    </row>
    <row r="37" spans="1:10" ht="12.75">
      <c r="A37" s="32">
        <v>33</v>
      </c>
      <c r="B37" s="1" t="s">
        <v>71</v>
      </c>
      <c r="C37" s="7" t="s">
        <v>72</v>
      </c>
      <c r="D37" s="14">
        <v>5583</v>
      </c>
      <c r="E37" s="35" t="s">
        <v>73</v>
      </c>
      <c r="F37" s="15" t="s">
        <v>14</v>
      </c>
      <c r="G37" s="34">
        <v>1</v>
      </c>
      <c r="H37" s="32">
        <v>2</v>
      </c>
      <c r="I37" s="17">
        <f>D37/H37</f>
        <v>2791.5</v>
      </c>
      <c r="J37" s="14">
        <v>5583</v>
      </c>
    </row>
    <row r="38" spans="1:10" ht="12.75">
      <c r="A38" s="32">
        <v>42</v>
      </c>
      <c r="B38" s="1" t="s">
        <v>74</v>
      </c>
      <c r="C38" s="7" t="s">
        <v>75</v>
      </c>
      <c r="D38" s="14">
        <v>2769</v>
      </c>
      <c r="E38" s="35" t="s">
        <v>76</v>
      </c>
      <c r="F38" s="15" t="s">
        <v>14</v>
      </c>
      <c r="G38" s="34">
        <v>1</v>
      </c>
      <c r="H38" s="32">
        <v>5</v>
      </c>
      <c r="I38" s="17">
        <f>D38/H38</f>
        <v>553.8</v>
      </c>
      <c r="J38" s="14">
        <v>2769</v>
      </c>
    </row>
    <row r="39" spans="1:10" ht="12.75">
      <c r="A39" s="32">
        <v>53</v>
      </c>
      <c r="B39" s="1" t="s">
        <v>77</v>
      </c>
      <c r="C39" s="7" t="s">
        <v>78</v>
      </c>
      <c r="D39" s="14">
        <v>1232</v>
      </c>
      <c r="E39" s="35" t="s">
        <v>56</v>
      </c>
      <c r="F39" s="15" t="s">
        <v>14</v>
      </c>
      <c r="G39" s="34">
        <v>1</v>
      </c>
      <c r="H39" s="32">
        <v>3</v>
      </c>
      <c r="I39" s="17">
        <f>D39/H39</f>
        <v>410.6666666666667</v>
      </c>
      <c r="J39" s="14">
        <v>1232</v>
      </c>
    </row>
    <row r="40" spans="1:10" ht="12.75">
      <c r="A40" s="32"/>
      <c r="B40"/>
      <c r="C40" s="13"/>
      <c r="D40" s="18"/>
      <c r="E40" s="32"/>
      <c r="F40" s="15"/>
      <c r="G40" s="34"/>
      <c r="H40" s="34"/>
      <c r="I40" s="17"/>
      <c r="J40" s="14"/>
    </row>
    <row r="41" spans="1:11" ht="12.75">
      <c r="A41" s="32"/>
      <c r="B41" s="32"/>
      <c r="C41" s="39"/>
      <c r="D41" s="18"/>
      <c r="E41" s="32"/>
      <c r="F41" s="34"/>
      <c r="G41" s="34"/>
      <c r="H41" s="34"/>
      <c r="I41" s="17"/>
      <c r="J41" s="14"/>
      <c r="K41" s="32"/>
    </row>
    <row r="42" spans="1:11" ht="12.75">
      <c r="A42" s="32"/>
      <c r="B42" s="38" t="s">
        <v>79</v>
      </c>
      <c r="C42" s="13"/>
      <c r="D42" s="18"/>
      <c r="E42" s="32"/>
      <c r="F42" s="34"/>
      <c r="G42" s="34"/>
      <c r="H42" s="34"/>
      <c r="I42" s="14"/>
      <c r="J42" s="14"/>
      <c r="K42" s="32"/>
    </row>
    <row r="43" spans="2:6" ht="12.75">
      <c r="B43" s="1" t="s">
        <v>80</v>
      </c>
      <c r="D43" s="40"/>
      <c r="F43" s="34"/>
    </row>
    <row r="44" spans="2:6" ht="12.75">
      <c r="B44" s="41"/>
      <c r="C44" s="7"/>
      <c r="F44" s="34"/>
    </row>
    <row r="45" spans="2:6" ht="12.75">
      <c r="B45" s="1" t="s">
        <v>81</v>
      </c>
      <c r="C45" s="7"/>
      <c r="F45" s="34"/>
    </row>
    <row r="46" ht="12.75">
      <c r="C46" s="7"/>
    </row>
    <row r="47" spans="2:3" ht="12.75">
      <c r="B47" s="1" t="s">
        <v>82</v>
      </c>
      <c r="C47" s="7"/>
    </row>
    <row r="48" spans="3:4" ht="12.75">
      <c r="C48" s="7"/>
      <c r="D48" s="40"/>
    </row>
    <row r="49" spans="2:3" ht="12.75">
      <c r="B49" s="1" t="s">
        <v>83</v>
      </c>
      <c r="C49" s="7"/>
    </row>
    <row r="50" ht="12.75">
      <c r="C50" s="7"/>
    </row>
    <row r="51" spans="2:3" ht="12.75">
      <c r="B51" s="1" t="s">
        <v>84</v>
      </c>
      <c r="C51" s="42"/>
    </row>
    <row r="52" ht="12.75">
      <c r="C52" s="42"/>
    </row>
    <row r="53" spans="2:3" ht="12.75">
      <c r="B53" s="43" t="s">
        <v>85</v>
      </c>
      <c r="C53" s="42"/>
    </row>
    <row r="54" spans="4:8" ht="12.75">
      <c r="D54" s="44"/>
      <c r="E54" s="41"/>
      <c r="F54" s="45"/>
      <c r="G54" s="45"/>
      <c r="H54" s="45"/>
    </row>
    <row r="55" spans="2:8" ht="12.75">
      <c r="B55" s="1" t="s">
        <v>86</v>
      </c>
      <c r="C55" s="41"/>
      <c r="D55" s="44"/>
      <c r="E55" s="41"/>
      <c r="H55" s="45"/>
    </row>
    <row r="56" spans="2:8" ht="12.75">
      <c r="B56" s="43"/>
      <c r="C56" s="41"/>
      <c r="D56" s="44"/>
      <c r="E56" s="41"/>
      <c r="H56" s="45"/>
    </row>
    <row r="57" spans="3:8" ht="12.75">
      <c r="C57" s="41"/>
      <c r="D57" s="44"/>
      <c r="E57" s="41"/>
      <c r="H57" s="45"/>
    </row>
    <row r="58" spans="2:3" ht="12.75">
      <c r="B58" s="41" t="s">
        <v>87</v>
      </c>
      <c r="C58" s="19"/>
    </row>
    <row r="59" spans="2:4" ht="12.75">
      <c r="B59" s="1" t="s">
        <v>88</v>
      </c>
      <c r="C59" s="7" t="s">
        <v>21</v>
      </c>
      <c r="D59" s="35" t="s">
        <v>29</v>
      </c>
    </row>
    <row r="60" spans="2:4" ht="12.75">
      <c r="B60" s="1" t="s">
        <v>89</v>
      </c>
      <c r="C60" s="7" t="s">
        <v>90</v>
      </c>
      <c r="D60" s="35" t="s">
        <v>91</v>
      </c>
    </row>
    <row r="61" spans="2:4" ht="12.75">
      <c r="B61" s="1" t="s">
        <v>92</v>
      </c>
      <c r="C61" s="7" t="s">
        <v>21</v>
      </c>
      <c r="D61" s="35" t="s">
        <v>22</v>
      </c>
    </row>
    <row r="62" spans="2:4" ht="12.75">
      <c r="B62" s="1" t="s">
        <v>93</v>
      </c>
      <c r="C62" s="7" t="s">
        <v>12</v>
      </c>
      <c r="D62" s="35" t="s">
        <v>60</v>
      </c>
    </row>
    <row r="63" spans="2:4" ht="12.75">
      <c r="B63" s="1" t="s">
        <v>94</v>
      </c>
      <c r="C63" s="7" t="s">
        <v>21</v>
      </c>
      <c r="D63" s="35" t="s">
        <v>17</v>
      </c>
    </row>
    <row r="64" spans="2:4" ht="12.75">
      <c r="B64" s="1" t="s">
        <v>95</v>
      </c>
      <c r="C64" s="7" t="s">
        <v>21</v>
      </c>
      <c r="D64" s="35" t="s">
        <v>19</v>
      </c>
    </row>
    <row r="65" spans="2:4" ht="12.75">
      <c r="B65" s="1" t="s">
        <v>96</v>
      </c>
      <c r="C65" s="7" t="s">
        <v>97</v>
      </c>
      <c r="D65" s="35" t="s">
        <v>98</v>
      </c>
    </row>
    <row r="66" spans="2:4" ht="12.75">
      <c r="B66" s="1" t="s">
        <v>99</v>
      </c>
      <c r="C66" s="7" t="s">
        <v>16</v>
      </c>
      <c r="D66" s="35" t="s">
        <v>100</v>
      </c>
    </row>
    <row r="67" spans="2:4" ht="12.75">
      <c r="B67" s="1" t="s">
        <v>101</v>
      </c>
      <c r="C67" s="7" t="s">
        <v>45</v>
      </c>
      <c r="D67" s="35" t="s">
        <v>102</v>
      </c>
    </row>
    <row r="68" spans="2:4" ht="12.75">
      <c r="B68" s="1" t="s">
        <v>103</v>
      </c>
      <c r="C68" s="2" t="s">
        <v>104</v>
      </c>
      <c r="D68" s="3" t="s">
        <v>105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2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mainen</cp:lastModifiedBy>
  <cp:lastPrinted>2009-11-17T12:05:03Z</cp:lastPrinted>
  <dcterms:created xsi:type="dcterms:W3CDTF">2007-11-05T15:41:07Z</dcterms:created>
  <dcterms:modified xsi:type="dcterms:W3CDTF">2012-01-17T11:28:03Z</dcterms:modified>
  <cp:category/>
  <cp:version/>
  <cp:contentType/>
  <cp:contentStatus/>
</cp:coreProperties>
</file>