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<sst xmlns="http://schemas.openxmlformats.org/spreadsheetml/2006/main" count="264" uniqueCount="165">
  <si>
    <t>Weekend 17-19 October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</si>
  <si>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</si>
  <si>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</si>
  <si>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</si>
  <si>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</si>
  <si>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</si>
  <si>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</si>
  <si>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</si>
  <si>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</si>
  <si>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</si>
  <si>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</si>
  <si>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Teenage Mutant Ninja Turtles</t>
  </si>
  <si>
    <t>USA</t>
  </si>
  <si>
    <t>Paramount</t>
  </si>
  <si>
    <t xml:space="preserve"> -</t>
  </si>
  <si>
    <t>Gone Girl</t>
  </si>
  <si>
    <t>20th Century Fox</t>
  </si>
  <si>
    <t>Annabelle</t>
  </si>
  <si>
    <t>Warner Bros</t>
  </si>
  <si>
    <t>The Maze Runner</t>
  </si>
  <si>
    <t>UK/USA</t>
  </si>
  <si>
    <t>The Best of Me</t>
  </si>
  <si>
    <t>eOne Films</t>
  </si>
  <si>
    <t>The Boxtrolls</t>
  </si>
  <si>
    <t>Universal</t>
  </si>
  <si>
    <t>Dracula Untold</t>
  </si>
  <si>
    <t>The Equalizer</t>
  </si>
  <si>
    <t>Sony Pictures</t>
  </si>
  <si>
    <t>The Judge</t>
  </si>
  <si>
    <t>Northern Soul</t>
  </si>
  <si>
    <t>Munro Film</t>
  </si>
  <si>
    <t>Le Nozze di Figaro - Met Opera 2014 (Opera)</t>
  </si>
  <si>
    <t>By Experience</t>
  </si>
  <si>
    <t>What We Did on Our Holiday</t>
  </si>
  <si>
    <t>UK</t>
  </si>
  <si>
    <t>Lionsgate</t>
  </si>
  <si>
    <t>Dolphin Tale 2</t>
  </si>
  <si>
    <t>'71</t>
  </si>
  <si>
    <t>StudioCanal</t>
  </si>
  <si>
    <t>Pride</t>
  </si>
  <si>
    <t>UK/Fra</t>
  </si>
  <si>
    <t>Total</t>
  </si>
  <si>
    <t>Other UK films</t>
  </si>
  <si>
    <t>Rewrite, The</t>
  </si>
  <si>
    <t>Guardians of the Galaxy</t>
  </si>
  <si>
    <t>Disney</t>
  </si>
  <si>
    <t>Effie Gray</t>
  </si>
  <si>
    <t>UK/Ita</t>
  </si>
  <si>
    <t>Metrodome</t>
  </si>
  <si>
    <t>Manon - Royal Ballet, London 2014 (Ballet)</t>
  </si>
  <si>
    <t>Royal Opera House</t>
  </si>
  <si>
    <t>A Most Wanted Man</t>
  </si>
  <si>
    <t>UK/Ger</t>
  </si>
  <si>
    <t>Pudsey the Dog: The Movie</t>
  </si>
  <si>
    <t>Vertigo</t>
  </si>
  <si>
    <t>The Riot Club</t>
  </si>
  <si>
    <t>A Streetcar Named Desire - NT Live 2014 (Theatre)</t>
  </si>
  <si>
    <t>National Theatre/Picture House Entertainment</t>
  </si>
  <si>
    <t>Magic in the Moonlight</t>
  </si>
  <si>
    <t>Before I Go to Sleep</t>
  </si>
  <si>
    <t>Studiocanal</t>
  </si>
  <si>
    <t>Bjork - Biophilia Live 2014 (Concert)</t>
  </si>
  <si>
    <t>Cinema Purgatorio</t>
  </si>
  <si>
    <t xml:space="preserve"> - </t>
  </si>
  <si>
    <t>Gone Too Far!</t>
  </si>
  <si>
    <t>Verve</t>
  </si>
  <si>
    <t>Othello - NT Live 2013 (Theatre)</t>
  </si>
  <si>
    <t>Withnail &amp; I (Re: 2014)</t>
  </si>
  <si>
    <t>Arrow</t>
  </si>
  <si>
    <t>20,000 Days on Earth</t>
  </si>
  <si>
    <t>Picture House Entertainment</t>
  </si>
  <si>
    <t>One Direction: Where We Are - The Concert Film</t>
  </si>
  <si>
    <t>Arts Alliance</t>
  </si>
  <si>
    <t>Maleficent</t>
  </si>
  <si>
    <t>Noble</t>
  </si>
  <si>
    <t>UK/Vietnam</t>
  </si>
  <si>
    <t>Eclipse Pictures</t>
  </si>
  <si>
    <t>United We Fall</t>
  </si>
  <si>
    <t>Magnet Films</t>
  </si>
  <si>
    <t>Jack to a King</t>
  </si>
  <si>
    <t>Miracle Film</t>
  </si>
  <si>
    <t>The Battles of Coronel and Falkland Islands</t>
  </si>
  <si>
    <t>BFI</t>
  </si>
  <si>
    <t>Still the Enemy Within</t>
  </si>
  <si>
    <t>Independent</t>
  </si>
  <si>
    <t>The Inbetweeners 2</t>
  </si>
  <si>
    <t>Entertainment</t>
  </si>
  <si>
    <t>A Night at the Cinema In 1914</t>
  </si>
  <si>
    <t>A Dangerous Game</t>
  </si>
  <si>
    <t>Montrose Pictures/Miracle</t>
  </si>
  <si>
    <t>Hermitage Revealed 2014 (Exhibition)</t>
  </si>
  <si>
    <t>One Night in Istanbul</t>
  </si>
  <si>
    <t>Benvenuto Cellini - English National Opera 2014 (Opera)</t>
  </si>
  <si>
    <t>Alternative</t>
  </si>
  <si>
    <t>Judas Ghost</t>
  </si>
  <si>
    <t>Film Festival Guild</t>
  </si>
  <si>
    <t>Night will Fall</t>
  </si>
  <si>
    <t>Filmed in Supermarionation</t>
  </si>
  <si>
    <t>Network</t>
  </si>
  <si>
    <t>Dementamania</t>
  </si>
  <si>
    <t>Parkgate Entertainment</t>
  </si>
  <si>
    <t>Other Openers</t>
  </si>
  <si>
    <t>Palo Alto</t>
  </si>
  <si>
    <t>Cathedrals of Culture</t>
  </si>
  <si>
    <t>Ger/Den/Aut/Fra/USA/Japan/ Nor/Swe/Israel/Aus/Pol</t>
  </si>
  <si>
    <t>Vellimoonga</t>
  </si>
  <si>
    <t>Ind</t>
  </si>
  <si>
    <t>Indian Movies</t>
  </si>
  <si>
    <t>Black Butler</t>
  </si>
  <si>
    <t>Japan</t>
  </si>
  <si>
    <t>Scopia</t>
  </si>
  <si>
    <t>My Name Is Hmmm...</t>
  </si>
  <si>
    <t>Fra</t>
  </si>
  <si>
    <t>Soda</t>
  </si>
  <si>
    <t>Comments on this week's top 15 results</t>
  </si>
  <si>
    <t>Against last weekend: +16%</t>
  </si>
  <si>
    <t>Against last year:  +19%</t>
  </si>
  <si>
    <t>Rolling 52 week ranking: 20th</t>
  </si>
  <si>
    <t>UK* films in top 15: 5</t>
  </si>
  <si>
    <t>UK* share of top 15 gross: 21.8%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</si>
  <si>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</si>
  <si>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</si>
  <si>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 xml:space="preserve">  Tteenage Mutant Ninja Turtles </t>
    </r>
    <r>
      <rPr>
        <sz val="11"/>
        <rFont val="Calibri"/>
        <family val="2"/>
      </rPr>
      <t>includes £1,564,898 from 510 previews</t>
    </r>
  </si>
  <si>
    <r>
      <t xml:space="preserve">  </t>
    </r>
    <r>
      <rPr>
        <i/>
        <sz val="11"/>
        <rFont val="Calibri"/>
        <family val="2"/>
      </rPr>
      <t xml:space="preserve">  The Best of Me </t>
    </r>
    <r>
      <rPr>
        <sz val="11"/>
        <rFont val="Calibri"/>
        <family val="2"/>
      </rPr>
      <t>includes £148,943 from 291 previews</t>
    </r>
  </si>
  <si>
    <t>Excluding previews the weekend gross for:</t>
  </si>
  <si>
    <r>
      <t>The Maze Runner</t>
    </r>
    <r>
      <rPr>
        <sz val="11"/>
        <rFont val="Calibri"/>
        <family val="2"/>
      </rPr>
      <t>has decreased by 24%</t>
    </r>
  </si>
  <si>
    <t>Openers next week - 17 October 2014</t>
  </si>
  <si>
    <t>Fury</t>
  </si>
  <si>
    <t>Alexander and the Terrible, Horrible, No Good, Very Bad Day (England, Wales, Northern Ireland and Republic of Ireland release)</t>
  </si>
  <si>
    <t>The Babadook</t>
  </si>
  <si>
    <t>Aus/Can/Neth</t>
  </si>
  <si>
    <t>Icon</t>
  </si>
  <si>
    <t>Bogowie</t>
  </si>
  <si>
    <t>Pol</t>
  </si>
  <si>
    <t>The Book of Life</t>
  </si>
  <si>
    <t>Ghostbusters (Re: 2014)</t>
  </si>
  <si>
    <t>Park Circus</t>
  </si>
  <si>
    <t>Happy New Year</t>
  </si>
  <si>
    <t>Yash Raj</t>
  </si>
  <si>
    <t>I Due Foscari - Royal Opera, London 2014 (Opera)</t>
  </si>
  <si>
    <t>Jimi: All Is by My Side</t>
  </si>
  <si>
    <t>UK/USA/Ire</t>
  </si>
  <si>
    <t>Curzon Film</t>
  </si>
  <si>
    <t>Kaththi</t>
  </si>
  <si>
    <t>Ayngaran</t>
  </si>
  <si>
    <t>The Legend of Love - Bolshoi 2014 (Ballet)</t>
  </si>
  <si>
    <t>Rus</t>
  </si>
  <si>
    <t>Love, Rosie</t>
  </si>
  <si>
    <t>Night Train to Lisbon</t>
  </si>
  <si>
    <t>Sui/Ger</t>
  </si>
  <si>
    <t>BullDOG Film</t>
  </si>
  <si>
    <t>Poojai</t>
  </si>
  <si>
    <t>Qube</t>
  </si>
  <si>
    <t>Serena</t>
  </si>
  <si>
    <t>USA/Czech Republic</t>
  </si>
  <si>
    <t>The Snow Queen</t>
  </si>
  <si>
    <t>Signature</t>
  </si>
  <si>
    <t>This Is Where I Leave You</t>
  </si>
  <si>
    <t>Time Is Illmatic</t>
  </si>
  <si>
    <t>Dogwoof</t>
  </si>
  <si>
    <t>The Way He Looks</t>
  </si>
  <si>
    <t>Bra</t>
  </si>
  <si>
    <t>Peccadilo</t>
  </si>
  <si>
    <t>Zabriskie Point (Re: 2014)</t>
  </si>
  <si>
    <t>Hollywood Classics/Metrodome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</si>
</sst>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GENERAL"/>
    <numFmt numFmtId="167" formatCode="\£#,##0"/>
    <numFmt numFmtId="168" formatCode="#,##0"/>
    <numFmt numFmtId="169" formatCode="0"/>
    <numFmt numFmtId="170" formatCode="_-* #,##0_-;\-* #,##0_-;_-* \-??_-;_-@_-"/>
    <numFmt numFmtId="171" formatCode="0%"/>
    <numFmt numFmtId="172" formatCode="0_ ;\-0\ "/>
    <numFmt numFmtId="173" formatCode="\£#,##0;&quot;-£&quot;#,##0"/>
    <numFmt numFmtId="174" formatCode="#,##0_ ;\-#,##0\ 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1" fillId="0" borderId="0">
      <alignment/>
      <protection/>
    </xf>
    <xf numFmtId="165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2" fillId="0" borderId="0" xfId="22" applyFont="1" applyFill="1">
      <alignment/>
      <protection/>
    </xf>
    <xf numFmtId="167" fontId="2" fillId="0" borderId="0" xfId="22" applyNumberFormat="1" applyFont="1" applyFill="1">
      <alignment/>
      <protection/>
    </xf>
    <xf numFmtId="168" fontId="2" fillId="0" borderId="0" xfId="22" applyNumberFormat="1" applyFont="1" applyFill="1" applyAlignment="1">
      <alignment horizontal="right"/>
      <protection/>
    </xf>
    <xf numFmtId="168" fontId="2" fillId="0" borderId="0" xfId="22" applyNumberFormat="1" applyFont="1" applyFill="1" applyAlignment="1">
      <alignment/>
      <protection/>
    </xf>
    <xf numFmtId="164" fontId="1" fillId="0" borderId="0" xfId="22" applyFill="1">
      <alignment/>
      <protection/>
    </xf>
    <xf numFmtId="169" fontId="2" fillId="0" borderId="0" xfId="22" applyNumberFormat="1" applyFont="1" applyFill="1" applyAlignment="1">
      <alignment/>
      <protection/>
    </xf>
    <xf numFmtId="169" fontId="3" fillId="0" borderId="0" xfId="22" applyNumberFormat="1" applyFont="1" applyFill="1" applyAlignment="1">
      <alignment/>
      <protection/>
    </xf>
    <xf numFmtId="169" fontId="2" fillId="0" borderId="0" xfId="22" applyNumberFormat="1" applyFont="1" applyFill="1" applyAlignment="1">
      <alignment horizontal="center"/>
      <protection/>
    </xf>
    <xf numFmtId="167" fontId="2" fillId="0" borderId="0" xfId="22" applyNumberFormat="1" applyFont="1" applyFill="1" applyAlignment="1">
      <alignment horizontal="right"/>
      <protection/>
    </xf>
    <xf numFmtId="167" fontId="2" fillId="0" borderId="0" xfId="22" applyNumberFormat="1" applyFont="1" applyFill="1" applyAlignment="1">
      <alignment/>
      <protection/>
    </xf>
    <xf numFmtId="169" fontId="3" fillId="2" borderId="0" xfId="22" applyNumberFormat="1" applyFont="1" applyFill="1" applyAlignment="1">
      <alignment horizontal="center"/>
      <protection/>
    </xf>
    <xf numFmtId="169" fontId="3" fillId="2" borderId="0" xfId="22" applyNumberFormat="1" applyFont="1" applyFill="1" applyAlignment="1">
      <alignment horizontal="left"/>
      <protection/>
    </xf>
    <xf numFmtId="169" fontId="3" fillId="2" borderId="0" xfId="22" applyNumberFormat="1" applyFont="1" applyFill="1" applyAlignment="1">
      <alignment horizontal="center" wrapText="1"/>
      <protection/>
    </xf>
    <xf numFmtId="167" fontId="3" fillId="2" borderId="0" xfId="22" applyNumberFormat="1" applyFont="1" applyFill="1" applyAlignment="1">
      <alignment horizontal="right" wrapText="1"/>
      <protection/>
    </xf>
    <xf numFmtId="168" fontId="3" fillId="2" borderId="0" xfId="22" applyNumberFormat="1" applyFont="1" applyFill="1" applyAlignment="1">
      <alignment horizontal="right" wrapText="1"/>
      <protection/>
    </xf>
    <xf numFmtId="168" fontId="3" fillId="2" borderId="0" xfId="22" applyNumberFormat="1" applyFont="1" applyFill="1" applyAlignment="1">
      <alignment wrapText="1"/>
      <protection/>
    </xf>
    <xf numFmtId="167" fontId="3" fillId="2" borderId="0" xfId="22" applyNumberFormat="1" applyFont="1" applyFill="1" applyAlignment="1">
      <alignment horizontal="center" wrapText="1"/>
      <protection/>
    </xf>
    <xf numFmtId="170" fontId="4" fillId="0" borderId="0" xfId="15" applyNumberFormat="1" applyFont="1" applyFill="1" applyBorder="1" applyAlignment="1" applyProtection="1">
      <alignment wrapText="1"/>
      <protection/>
    </xf>
    <xf numFmtId="164" fontId="2" fillId="0" borderId="0" xfId="22" applyFont="1" applyFill="1" applyAlignment="1">
      <alignment horizontal="right"/>
      <protection/>
    </xf>
    <xf numFmtId="164" fontId="1" fillId="0" borderId="0" xfId="22" applyFont="1" applyFill="1" applyAlignment="1">
      <alignment horizontal="left"/>
      <protection/>
    </xf>
    <xf numFmtId="164" fontId="1" fillId="0" borderId="0" xfId="22" applyFont="1" applyFill="1" applyAlignment="1">
      <alignment horizontal="center"/>
      <protection/>
    </xf>
    <xf numFmtId="167" fontId="2" fillId="0" borderId="0" xfId="20" applyNumberFormat="1" applyFont="1" applyFill="1" applyBorder="1" applyAlignment="1" applyProtection="1">
      <alignment/>
      <protection/>
    </xf>
    <xf numFmtId="164" fontId="2" fillId="0" borderId="0" xfId="22" applyFont="1" applyFill="1" applyAlignment="1">
      <alignment horizontal="left"/>
      <protection/>
    </xf>
    <xf numFmtId="170" fontId="2" fillId="0" borderId="0" xfId="15" applyNumberFormat="1" applyFont="1" applyFill="1" applyBorder="1" applyAlignment="1" applyProtection="1">
      <alignment/>
      <protection/>
    </xf>
    <xf numFmtId="164" fontId="1" fillId="0" borderId="0" xfId="22" applyFill="1" applyAlignment="1">
      <alignment horizontal="left"/>
      <protection/>
    </xf>
    <xf numFmtId="170" fontId="0" fillId="0" borderId="0" xfId="15" applyNumberFormat="1" applyFont="1" applyFill="1" applyBorder="1" applyAlignment="1" applyProtection="1">
      <alignment/>
      <protection/>
    </xf>
    <xf numFmtId="171" fontId="0" fillId="0" borderId="0" xfId="19" applyFont="1" applyFill="1" applyBorder="1" applyAlignment="1" applyProtection="1">
      <alignment/>
      <protection/>
    </xf>
    <xf numFmtId="167" fontId="1" fillId="0" borderId="0" xfId="22" applyNumberFormat="1" applyFill="1" applyAlignment="1">
      <alignment horizontal="left"/>
      <protection/>
    </xf>
    <xf numFmtId="164" fontId="2" fillId="0" borderId="0" xfId="22" applyFont="1" applyFill="1" applyAlignment="1">
      <alignment horizontal="center"/>
      <protection/>
    </xf>
    <xf numFmtId="169" fontId="3" fillId="2" borderId="0" xfId="22" applyNumberFormat="1" applyFont="1" applyFill="1" applyAlignment="1">
      <alignment horizontal="left" shrinkToFit="1"/>
      <protection/>
    </xf>
    <xf numFmtId="169" fontId="3" fillId="2" borderId="0" xfId="22" applyNumberFormat="1" applyFont="1" applyFill="1" applyAlignment="1">
      <alignment horizontal="center" shrinkToFit="1"/>
      <protection/>
    </xf>
    <xf numFmtId="167" fontId="3" fillId="2" borderId="0" xfId="22" applyNumberFormat="1" applyFont="1" applyFill="1" applyAlignment="1">
      <alignment horizontal="right" shrinkToFit="1"/>
      <protection/>
    </xf>
    <xf numFmtId="168" fontId="2" fillId="2" borderId="0" xfId="22" applyNumberFormat="1" applyFont="1" applyFill="1" applyAlignment="1">
      <alignment horizontal="right" shrinkToFit="1"/>
      <protection/>
    </xf>
    <xf numFmtId="168" fontId="2" fillId="2" borderId="0" xfId="22" applyNumberFormat="1" applyFont="1" applyFill="1" applyAlignment="1">
      <alignment shrinkToFit="1"/>
      <protection/>
    </xf>
    <xf numFmtId="168" fontId="3" fillId="2" borderId="0" xfId="22" applyNumberFormat="1" applyFont="1" applyFill="1" applyAlignment="1">
      <alignment shrinkToFit="1"/>
      <protection/>
    </xf>
    <xf numFmtId="169" fontId="3" fillId="0" borderId="0" xfId="22" applyNumberFormat="1" applyFont="1" applyFill="1" applyAlignment="1">
      <alignment horizontal="left" shrinkToFit="1"/>
      <protection/>
    </xf>
    <xf numFmtId="169" fontId="3" fillId="0" borderId="0" xfId="22" applyNumberFormat="1" applyFont="1" applyFill="1" applyAlignment="1">
      <alignment horizontal="center" shrinkToFit="1"/>
      <protection/>
    </xf>
    <xf numFmtId="167" fontId="3" fillId="0" borderId="0" xfId="22" applyNumberFormat="1" applyFont="1" applyFill="1" applyAlignment="1">
      <alignment horizontal="right" shrinkToFit="1"/>
      <protection/>
    </xf>
    <xf numFmtId="168" fontId="2" fillId="0" borderId="0" xfId="22" applyNumberFormat="1" applyFont="1" applyFill="1" applyAlignment="1">
      <alignment horizontal="right" shrinkToFit="1"/>
      <protection/>
    </xf>
    <xf numFmtId="168" fontId="2" fillId="0" borderId="0" xfId="22" applyNumberFormat="1" applyFont="1" applyFill="1" applyAlignment="1">
      <alignment shrinkToFit="1"/>
      <protection/>
    </xf>
    <xf numFmtId="168" fontId="3" fillId="0" borderId="0" xfId="15" applyNumberFormat="1" applyFont="1" applyFill="1" applyBorder="1" applyAlignment="1" applyProtection="1">
      <alignment shrinkToFit="1"/>
      <protection/>
    </xf>
    <xf numFmtId="169" fontId="3" fillId="0" borderId="0" xfId="22" applyNumberFormat="1" applyFont="1" applyFill="1" applyAlignment="1">
      <alignment horizontal="left"/>
      <protection/>
    </xf>
    <xf numFmtId="172" fontId="2" fillId="0" borderId="0" xfId="20" applyNumberFormat="1" applyFont="1" applyFill="1" applyBorder="1" applyAlignment="1" applyProtection="1">
      <alignment/>
      <protection/>
    </xf>
    <xf numFmtId="173" fontId="2" fillId="0" borderId="0" xfId="20" applyNumberFormat="1" applyFont="1" applyFill="1" applyBorder="1" applyAlignment="1" applyProtection="1">
      <alignment/>
      <protection/>
    </xf>
    <xf numFmtId="173" fontId="2" fillId="0" borderId="0" xfId="20" applyNumberFormat="1" applyFont="1" applyFill="1" applyBorder="1" applyAlignment="1" applyProtection="1">
      <alignment wrapText="1"/>
      <protection/>
    </xf>
    <xf numFmtId="172" fontId="2" fillId="0" borderId="0" xfId="20" applyNumberFormat="1" applyFont="1" applyFill="1" applyBorder="1" applyAlignment="1" applyProtection="1">
      <alignment horizontal="right"/>
      <protection/>
    </xf>
    <xf numFmtId="164" fontId="2" fillId="0" borderId="0" xfId="21" applyFont="1" applyFill="1">
      <alignment/>
      <protection/>
    </xf>
    <xf numFmtId="169" fontId="3" fillId="0" borderId="0" xfId="22" applyNumberFormat="1" applyFont="1" applyFill="1">
      <alignment/>
      <protection/>
    </xf>
    <xf numFmtId="164" fontId="2" fillId="0" borderId="0" xfId="22" applyFont="1" applyFill="1" applyAlignment="1">
      <alignment horizontal="center" wrapText="1"/>
      <protection/>
    </xf>
    <xf numFmtId="174" fontId="2" fillId="0" borderId="0" xfId="20" applyNumberFormat="1" applyFont="1" applyFill="1" applyBorder="1" applyAlignment="1" applyProtection="1">
      <alignment/>
      <protection/>
    </xf>
    <xf numFmtId="164" fontId="1" fillId="0" borderId="0" xfId="22" applyFill="1" applyAlignment="1">
      <alignment horizontal="center"/>
      <protection/>
    </xf>
    <xf numFmtId="169" fontId="5" fillId="0" borderId="0" xfId="22" applyNumberFormat="1" applyFont="1" applyFill="1" applyAlignment="1">
      <alignment/>
      <protection/>
    </xf>
    <xf numFmtId="169" fontId="2" fillId="0" borderId="0" xfId="22" applyNumberFormat="1" applyFont="1" applyFill="1" applyAlignment="1">
      <alignment horizontal="left"/>
      <protection/>
    </xf>
    <xf numFmtId="164" fontId="0" fillId="0" borderId="0" xfId="21" applyAlignment="1">
      <alignment/>
      <protection/>
    </xf>
    <xf numFmtId="164" fontId="5" fillId="0" borderId="0" xfId="22" applyFont="1" applyFill="1" applyAlignment="1">
      <alignment horizontal="left" indent="1"/>
      <protection/>
    </xf>
    <xf numFmtId="164" fontId="1" fillId="0" borderId="0" xfId="22" applyFont="1" applyAlignment="1">
      <alignment wrapText="1"/>
      <protection/>
    </xf>
    <xf numFmtId="164" fontId="1" fillId="0" borderId="0" xfId="22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4 2 2 2" xfId="20"/>
    <cellStyle name="Normal 10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workbookViewId="0" topLeftCell="A1">
      <selection activeCell="A1" sqref="A1"/>
    </sheetView>
  </sheetViews>
  <sheetFormatPr defaultColWidth="10.28125" defaultRowHeight="12.75"/>
  <cols>
    <col min="1" max="1" width="10.140625" style="1" customWidth="1"/>
    <col min="2" max="2" width="71.00390625" style="1" customWidth="1"/>
    <col min="3" max="3" width="30.57421875" style="1" customWidth="1"/>
    <col min="4" max="4" width="23.140625" style="2" customWidth="1"/>
    <col min="5" max="5" width="35.28125" style="1" customWidth="1"/>
    <col min="6" max="6" width="14.421875" style="3" customWidth="1"/>
    <col min="7" max="7" width="11.00390625" style="4" customWidth="1"/>
    <col min="8" max="8" width="13.57421875" style="4" customWidth="1"/>
    <col min="9" max="9" width="19.57421875" style="2" customWidth="1"/>
    <col min="10" max="10" width="26.8515625" style="2" customWidth="1"/>
    <col min="11" max="11" width="10.140625" style="1" customWidth="1"/>
    <col min="12" max="12" width="12.28125" style="5" customWidth="1"/>
    <col min="13" max="16384" width="10.140625" style="5" customWidth="1"/>
  </cols>
  <sheetData>
    <row r="1" spans="1:10" ht="13.5">
      <c r="A1" s="6"/>
      <c r="B1" s="7" t="s">
        <v>0</v>
      </c>
      <c r="C1" s="8"/>
      <c r="D1" s="9"/>
      <c r="E1" s="6"/>
      <c r="I1" s="10"/>
      <c r="J1" s="10"/>
    </row>
    <row r="2" spans="1:11" ht="41.25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5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8"/>
    </row>
    <row r="3" spans="1:20" ht="13.5">
      <c r="A3" s="19">
        <v>1</v>
      </c>
      <c r="B3" s="20" t="s">
        <v>11</v>
      </c>
      <c r="C3" s="21" t="s">
        <v>12</v>
      </c>
      <c r="D3" s="22">
        <v>4785448</v>
      </c>
      <c r="E3" s="23" t="s">
        <v>13</v>
      </c>
      <c r="F3" s="3" t="s">
        <v>14</v>
      </c>
      <c r="G3" s="5">
        <v>1</v>
      </c>
      <c r="H3" s="3">
        <v>522</v>
      </c>
      <c r="I3" s="9">
        <f aca="true" t="shared" si="0" ref="I3:I18">D3/H3</f>
        <v>9167.524904214559</v>
      </c>
      <c r="J3" s="2">
        <v>4785448</v>
      </c>
      <c r="K3" s="24"/>
      <c r="L3" s="25"/>
      <c r="M3" s="25"/>
      <c r="P3" s="26"/>
      <c r="Q3" s="27"/>
      <c r="S3" s="26"/>
      <c r="T3" s="26"/>
    </row>
    <row r="4" spans="1:20" ht="13.5">
      <c r="A4" s="19">
        <v>2</v>
      </c>
      <c r="B4" s="20" t="s">
        <v>15</v>
      </c>
      <c r="C4" s="21" t="s">
        <v>12</v>
      </c>
      <c r="D4" s="22">
        <v>2361051</v>
      </c>
      <c r="E4" s="23" t="s">
        <v>16</v>
      </c>
      <c r="F4" s="3">
        <v>-22.955903731222744</v>
      </c>
      <c r="G4" s="5">
        <v>3</v>
      </c>
      <c r="H4" s="3">
        <v>555</v>
      </c>
      <c r="I4" s="9">
        <f t="shared" si="0"/>
        <v>4254.145945945946</v>
      </c>
      <c r="J4" s="2">
        <v>14153879</v>
      </c>
      <c r="K4" s="24"/>
      <c r="L4" s="25"/>
      <c r="M4" s="25"/>
      <c r="P4" s="26"/>
      <c r="Q4" s="27"/>
      <c r="S4" s="26"/>
      <c r="T4" s="26"/>
    </row>
    <row r="5" spans="1:20" ht="13.5">
      <c r="A5" s="19">
        <v>3</v>
      </c>
      <c r="B5" s="20" t="s">
        <v>17</v>
      </c>
      <c r="C5" s="21" t="s">
        <v>12</v>
      </c>
      <c r="D5" s="22">
        <v>1465919</v>
      </c>
      <c r="E5" s="23" t="s">
        <v>18</v>
      </c>
      <c r="F5" s="3">
        <v>-24.490255305032957</v>
      </c>
      <c r="G5" s="5">
        <v>2</v>
      </c>
      <c r="H5" s="3">
        <v>392</v>
      </c>
      <c r="I5" s="9">
        <f t="shared" si="0"/>
        <v>3739.589285714286</v>
      </c>
      <c r="J5" s="2">
        <v>4585010</v>
      </c>
      <c r="K5" s="24"/>
      <c r="L5" s="25"/>
      <c r="M5" s="25"/>
      <c r="P5" s="26"/>
      <c r="Q5" s="27"/>
      <c r="S5" s="26"/>
      <c r="T5" s="26"/>
    </row>
    <row r="6" spans="1:20" ht="13.5">
      <c r="A6" s="19">
        <v>4</v>
      </c>
      <c r="B6" s="20" t="s">
        <v>19</v>
      </c>
      <c r="C6" s="21" t="s">
        <v>20</v>
      </c>
      <c r="D6" s="22">
        <v>1458300</v>
      </c>
      <c r="E6" s="23" t="s">
        <v>16</v>
      </c>
      <c r="F6" s="3">
        <v>-28.557746338112967</v>
      </c>
      <c r="G6" s="5">
        <v>2</v>
      </c>
      <c r="H6" s="3">
        <v>498</v>
      </c>
      <c r="I6" s="9">
        <f t="shared" si="0"/>
        <v>2928.3132530120483</v>
      </c>
      <c r="J6" s="2">
        <v>4364748</v>
      </c>
      <c r="K6" s="24"/>
      <c r="L6" s="28"/>
      <c r="M6" s="25"/>
      <c r="P6" s="26"/>
      <c r="Q6" s="27"/>
      <c r="S6" s="26"/>
      <c r="T6" s="26"/>
    </row>
    <row r="7" spans="1:20" ht="13.5">
      <c r="A7" s="19">
        <v>5</v>
      </c>
      <c r="B7" s="20" t="s">
        <v>21</v>
      </c>
      <c r="C7" s="21" t="s">
        <v>12</v>
      </c>
      <c r="D7" s="22">
        <v>636842</v>
      </c>
      <c r="E7" s="23" t="s">
        <v>22</v>
      </c>
      <c r="F7" s="3">
        <v>0</v>
      </c>
      <c r="G7" s="5">
        <v>1</v>
      </c>
      <c r="H7" s="3">
        <v>360</v>
      </c>
      <c r="I7" s="9">
        <f t="shared" si="0"/>
        <v>1769.0055555555555</v>
      </c>
      <c r="J7" s="2">
        <v>636842</v>
      </c>
      <c r="K7" s="24"/>
      <c r="L7" s="25"/>
      <c r="M7" s="25"/>
      <c r="P7" s="26"/>
      <c r="Q7" s="27"/>
      <c r="S7" s="26"/>
      <c r="T7" s="26"/>
    </row>
    <row r="8" spans="1:20" ht="13.5">
      <c r="A8" s="19">
        <v>6</v>
      </c>
      <c r="B8" s="20" t="s">
        <v>23</v>
      </c>
      <c r="C8" s="21" t="s">
        <v>12</v>
      </c>
      <c r="D8" s="22">
        <v>464345</v>
      </c>
      <c r="E8" s="23" t="s">
        <v>24</v>
      </c>
      <c r="F8" s="3">
        <v>-19.492451089858733</v>
      </c>
      <c r="G8" s="5">
        <v>6</v>
      </c>
      <c r="H8" s="3">
        <v>484</v>
      </c>
      <c r="I8" s="9">
        <f t="shared" si="0"/>
        <v>959.3904958677685</v>
      </c>
      <c r="J8" s="2">
        <v>7374623</v>
      </c>
      <c r="K8" s="24"/>
      <c r="L8" s="25"/>
      <c r="M8" s="25"/>
      <c r="P8" s="26"/>
      <c r="Q8" s="27"/>
      <c r="S8" s="26"/>
      <c r="T8" s="26"/>
    </row>
    <row r="9" spans="1:20" ht="13.5">
      <c r="A9" s="19">
        <v>7</v>
      </c>
      <c r="B9" s="20" t="s">
        <v>25</v>
      </c>
      <c r="C9" s="21" t="s">
        <v>12</v>
      </c>
      <c r="D9" s="22">
        <v>438037</v>
      </c>
      <c r="E9" s="23" t="s">
        <v>24</v>
      </c>
      <c r="F9" s="3">
        <v>-48.37160348026146</v>
      </c>
      <c r="G9" s="5">
        <v>3</v>
      </c>
      <c r="H9" s="3">
        <v>357</v>
      </c>
      <c r="I9" s="9">
        <f t="shared" si="0"/>
        <v>1226.9943977591035</v>
      </c>
      <c r="J9" s="2">
        <v>4454648</v>
      </c>
      <c r="K9" s="24"/>
      <c r="L9" s="25"/>
      <c r="M9" s="25"/>
      <c r="P9" s="26"/>
      <c r="Q9" s="27"/>
      <c r="S9" s="26"/>
      <c r="T9" s="26"/>
    </row>
    <row r="10" spans="1:20" ht="13.5">
      <c r="A10" s="19">
        <v>8</v>
      </c>
      <c r="B10" s="20" t="s">
        <v>26</v>
      </c>
      <c r="C10" s="29" t="s">
        <v>12</v>
      </c>
      <c r="D10" s="22">
        <v>429406</v>
      </c>
      <c r="E10" s="23" t="s">
        <v>27</v>
      </c>
      <c r="F10" s="3">
        <v>-30.781717214865438</v>
      </c>
      <c r="G10" s="5">
        <v>4</v>
      </c>
      <c r="H10" s="3">
        <v>297</v>
      </c>
      <c r="I10" s="9">
        <f t="shared" si="0"/>
        <v>1445.8114478114478</v>
      </c>
      <c r="J10" s="2">
        <v>6370768</v>
      </c>
      <c r="K10" s="24"/>
      <c r="L10" s="25"/>
      <c r="M10" s="25"/>
      <c r="P10" s="26"/>
      <c r="Q10" s="27"/>
      <c r="S10" s="26"/>
      <c r="T10" s="26"/>
    </row>
    <row r="11" spans="1:20" ht="13.5">
      <c r="A11" s="19">
        <v>9</v>
      </c>
      <c r="B11" s="20" t="s">
        <v>28</v>
      </c>
      <c r="C11" s="21" t="s">
        <v>12</v>
      </c>
      <c r="D11" s="22">
        <v>420720</v>
      </c>
      <c r="E11" s="23" t="s">
        <v>18</v>
      </c>
      <c r="F11" s="3" t="s">
        <v>14</v>
      </c>
      <c r="G11" s="5">
        <v>1</v>
      </c>
      <c r="H11" s="3">
        <v>317</v>
      </c>
      <c r="I11" s="9">
        <f t="shared" si="0"/>
        <v>1327.192429022082</v>
      </c>
      <c r="J11" s="2">
        <v>420720</v>
      </c>
      <c r="K11" s="24"/>
      <c r="L11" s="25"/>
      <c r="M11" s="25"/>
      <c r="P11" s="26"/>
      <c r="Q11" s="27"/>
      <c r="S11" s="26"/>
      <c r="T11" s="26"/>
    </row>
    <row r="12" spans="1:20" ht="13.5">
      <c r="A12" s="19">
        <v>10</v>
      </c>
      <c r="B12" s="20" t="s">
        <v>29</v>
      </c>
      <c r="C12" s="21" t="s">
        <v>20</v>
      </c>
      <c r="D12" s="22">
        <v>278829</v>
      </c>
      <c r="E12" s="23" t="s">
        <v>30</v>
      </c>
      <c r="F12" s="3" t="s">
        <v>14</v>
      </c>
      <c r="G12" s="5">
        <v>1</v>
      </c>
      <c r="H12" s="3">
        <v>83</v>
      </c>
      <c r="I12" s="9">
        <f t="shared" si="0"/>
        <v>3359.385542168675</v>
      </c>
      <c r="J12" s="2">
        <v>278829</v>
      </c>
      <c r="K12" s="24"/>
      <c r="L12" s="25"/>
      <c r="M12" s="25"/>
      <c r="P12" s="26"/>
      <c r="Q12" s="27"/>
      <c r="S12" s="26"/>
      <c r="T12" s="26"/>
    </row>
    <row r="13" spans="1:20" ht="13.5">
      <c r="A13" s="19">
        <v>11</v>
      </c>
      <c r="B13" s="1" t="s">
        <v>31</v>
      </c>
      <c r="C13" s="29" t="s">
        <v>12</v>
      </c>
      <c r="D13" s="22">
        <v>247957.759835903</v>
      </c>
      <c r="E13" s="23" t="s">
        <v>32</v>
      </c>
      <c r="F13" s="3" t="s">
        <v>14</v>
      </c>
      <c r="G13" s="5">
        <v>1</v>
      </c>
      <c r="H13" s="3">
        <v>154</v>
      </c>
      <c r="I13" s="9">
        <f t="shared" si="0"/>
        <v>1610.1153236097598</v>
      </c>
      <c r="J13" s="2">
        <v>247957.759835903</v>
      </c>
      <c r="K13" s="24"/>
      <c r="L13" s="25"/>
      <c r="M13" s="25"/>
      <c r="P13" s="26"/>
      <c r="Q13" s="27"/>
      <c r="S13" s="26"/>
      <c r="T13" s="26"/>
    </row>
    <row r="14" spans="1:20" ht="13.5">
      <c r="A14" s="19">
        <v>12</v>
      </c>
      <c r="B14" s="20" t="s">
        <v>33</v>
      </c>
      <c r="C14" s="21" t="s">
        <v>34</v>
      </c>
      <c r="D14" s="22">
        <v>223516</v>
      </c>
      <c r="E14" s="23" t="s">
        <v>35</v>
      </c>
      <c r="F14" s="3">
        <v>-34.757759914067385</v>
      </c>
      <c r="G14" s="5">
        <v>4</v>
      </c>
      <c r="H14" s="3">
        <v>252</v>
      </c>
      <c r="I14" s="9">
        <f t="shared" si="0"/>
        <v>886.968253968254</v>
      </c>
      <c r="J14" s="2">
        <v>3417555</v>
      </c>
      <c r="K14" s="24"/>
      <c r="L14" s="25"/>
      <c r="M14" s="25"/>
      <c r="P14" s="26"/>
      <c r="Q14" s="27"/>
      <c r="S14" s="26"/>
      <c r="T14" s="26"/>
    </row>
    <row r="15" spans="1:20" ht="13.5">
      <c r="A15" s="19">
        <v>13</v>
      </c>
      <c r="B15" s="1" t="s">
        <v>36</v>
      </c>
      <c r="C15" s="29" t="s">
        <v>12</v>
      </c>
      <c r="D15" s="2">
        <v>207073</v>
      </c>
      <c r="E15" s="23" t="s">
        <v>18</v>
      </c>
      <c r="F15" s="3">
        <v>-29.42802321578892</v>
      </c>
      <c r="G15" s="5">
        <v>3</v>
      </c>
      <c r="H15" s="3">
        <v>430</v>
      </c>
      <c r="I15" s="9">
        <f>D24/H15</f>
        <v>70.62790697674419</v>
      </c>
      <c r="J15" s="2">
        <v>1203223</v>
      </c>
      <c r="K15" s="24"/>
      <c r="L15" s="25"/>
      <c r="M15" s="25"/>
      <c r="P15" s="26"/>
      <c r="Q15" s="27"/>
      <c r="S15" s="26"/>
      <c r="T15" s="26"/>
    </row>
    <row r="16" spans="1:20" ht="13.5">
      <c r="A16" s="19">
        <v>14</v>
      </c>
      <c r="B16" s="1" t="s">
        <v>37</v>
      </c>
      <c r="C16" s="29" t="s">
        <v>34</v>
      </c>
      <c r="D16" s="2">
        <v>192443</v>
      </c>
      <c r="E16" s="23" t="s">
        <v>38</v>
      </c>
      <c r="F16" s="3">
        <v>-6.5266174470565375</v>
      </c>
      <c r="G16" s="5">
        <v>2</v>
      </c>
      <c r="H16" s="3">
        <v>173</v>
      </c>
      <c r="I16" s="9" t="e">
        <f>"#REF!/H16"</f>
        <v>#NAME?</v>
      </c>
      <c r="J16" s="2">
        <v>575672</v>
      </c>
      <c r="K16" s="24"/>
      <c r="L16" s="25"/>
      <c r="M16" s="25"/>
      <c r="P16" s="26"/>
      <c r="Q16" s="27"/>
      <c r="S16" s="26"/>
      <c r="T16" s="26"/>
    </row>
    <row r="17" spans="1:20" ht="13.5">
      <c r="A17" s="19">
        <v>15</v>
      </c>
      <c r="B17" s="20" t="s">
        <v>39</v>
      </c>
      <c r="C17" s="21" t="s">
        <v>40</v>
      </c>
      <c r="D17" s="22">
        <v>65663</v>
      </c>
      <c r="E17" s="23" t="s">
        <v>16</v>
      </c>
      <c r="F17" s="3">
        <v>-30.85120946934993</v>
      </c>
      <c r="G17" s="5">
        <v>6</v>
      </c>
      <c r="H17" s="3">
        <v>64</v>
      </c>
      <c r="I17" s="9">
        <f t="shared" si="0"/>
        <v>1025.984375</v>
      </c>
      <c r="J17" s="2">
        <v>3701549</v>
      </c>
      <c r="K17" s="24"/>
      <c r="L17" s="25"/>
      <c r="M17" s="25"/>
      <c r="P17" s="26"/>
      <c r="Q17" s="27"/>
      <c r="S17" s="26"/>
      <c r="T17" s="26"/>
    </row>
    <row r="18" spans="1:10" ht="13.5">
      <c r="A18" s="30"/>
      <c r="B18" s="30" t="s">
        <v>41</v>
      </c>
      <c r="C18" s="31"/>
      <c r="D18" s="32">
        <f>SUM(D3:D17)</f>
        <v>13675549.759835903</v>
      </c>
      <c r="E18" s="30"/>
      <c r="F18" s="33"/>
      <c r="G18" s="34"/>
      <c r="H18" s="35">
        <f>SUM(H3:H17)</f>
        <v>4938</v>
      </c>
      <c r="I18" s="32">
        <f t="shared" si="0"/>
        <v>2769.45114617981</v>
      </c>
      <c r="J18" s="32">
        <f>SUM(J3:J17)</f>
        <v>56571471.75983591</v>
      </c>
    </row>
    <row r="19" spans="1:10" ht="13.5">
      <c r="A19" s="36"/>
      <c r="B19" s="36"/>
      <c r="C19" s="37"/>
      <c r="D19" s="38"/>
      <c r="E19" s="36"/>
      <c r="F19" s="39"/>
      <c r="G19" s="40"/>
      <c r="H19" s="41"/>
      <c r="I19" s="38"/>
      <c r="J19" s="38"/>
    </row>
    <row r="20" spans="1:10" ht="13.5">
      <c r="A20" s="36"/>
      <c r="B20" s="36"/>
      <c r="C20" s="37"/>
      <c r="D20" s="38"/>
      <c r="E20" s="36"/>
      <c r="F20" s="39"/>
      <c r="G20" s="40"/>
      <c r="H20" s="41"/>
      <c r="I20" s="38"/>
      <c r="J20" s="38"/>
    </row>
    <row r="21" spans="1:10" ht="13.5">
      <c r="A21" s="6"/>
      <c r="B21" s="42" t="s">
        <v>42</v>
      </c>
      <c r="C21" s="8"/>
      <c r="D21" s="9"/>
      <c r="E21" s="6"/>
      <c r="I21" s="38"/>
      <c r="J21" s="10"/>
    </row>
    <row r="22" spans="1:11" ht="13.5">
      <c r="A22" s="43">
        <v>17</v>
      </c>
      <c r="B22" s="20" t="s">
        <v>43</v>
      </c>
      <c r="C22" s="21" t="s">
        <v>20</v>
      </c>
      <c r="D22" s="44">
        <v>57177</v>
      </c>
      <c r="E22" s="23" t="s">
        <v>35</v>
      </c>
      <c r="F22" s="43">
        <v>-82.40106621030569</v>
      </c>
      <c r="G22" s="43">
        <v>2</v>
      </c>
      <c r="H22" s="43">
        <v>203</v>
      </c>
      <c r="I22" s="9">
        <f>D22/H22</f>
        <v>281.6600985221675</v>
      </c>
      <c r="J22" s="44">
        <v>561056</v>
      </c>
      <c r="K22" s="43"/>
    </row>
    <row r="23" spans="1:11" ht="13.5">
      <c r="A23" s="43">
        <v>20</v>
      </c>
      <c r="B23" s="20" t="s">
        <v>44</v>
      </c>
      <c r="C23" s="21" t="s">
        <v>20</v>
      </c>
      <c r="D23" s="44">
        <v>38275</v>
      </c>
      <c r="E23" s="44" t="s">
        <v>45</v>
      </c>
      <c r="F23" s="43">
        <v>-49.75781362806999</v>
      </c>
      <c r="G23" s="43">
        <v>12</v>
      </c>
      <c r="H23" s="43">
        <v>107</v>
      </c>
      <c r="I23" s="9">
        <f>D23/H23</f>
        <v>357.7102803738318</v>
      </c>
      <c r="J23" s="44">
        <v>28412134</v>
      </c>
      <c r="K23" s="43"/>
    </row>
    <row r="24" spans="1:11" ht="13.5">
      <c r="A24" s="43">
        <v>23</v>
      </c>
      <c r="B24" s="1" t="s">
        <v>46</v>
      </c>
      <c r="C24" s="29" t="s">
        <v>47</v>
      </c>
      <c r="D24" s="44">
        <v>30370</v>
      </c>
      <c r="E24" s="5" t="s">
        <v>48</v>
      </c>
      <c r="F24" s="43">
        <v>-55.079509385028466</v>
      </c>
      <c r="G24" s="43">
        <v>2</v>
      </c>
      <c r="H24" s="43">
        <v>50</v>
      </c>
      <c r="I24" s="9">
        <f aca="true" t="shared" si="1" ref="I24">D24/H24</f>
        <v>607.4</v>
      </c>
      <c r="J24" s="44">
        <v>171005.383784355</v>
      </c>
      <c r="K24" s="43"/>
    </row>
    <row r="25" spans="1:11" ht="13.5">
      <c r="A25" s="43">
        <v>25</v>
      </c>
      <c r="B25" s="25" t="s">
        <v>49</v>
      </c>
      <c r="C25" s="21" t="s">
        <v>34</v>
      </c>
      <c r="D25" s="44">
        <v>26720</v>
      </c>
      <c r="E25" s="44" t="s">
        <v>50</v>
      </c>
      <c r="F25" s="43">
        <v>731.6215375038904</v>
      </c>
      <c r="G25" s="43">
        <v>2</v>
      </c>
      <c r="H25" s="43">
        <v>193</v>
      </c>
      <c r="I25" s="9">
        <f>D25/H25</f>
        <v>138.4455958549223</v>
      </c>
      <c r="J25" s="44">
        <v>354696</v>
      </c>
      <c r="K25" s="43"/>
    </row>
    <row r="26" spans="1:11" ht="13.5">
      <c r="A26" s="43">
        <v>27</v>
      </c>
      <c r="B26" s="20" t="s">
        <v>51</v>
      </c>
      <c r="C26" s="29" t="s">
        <v>52</v>
      </c>
      <c r="D26" s="44">
        <v>20036</v>
      </c>
      <c r="E26" s="23" t="s">
        <v>22</v>
      </c>
      <c r="F26" s="43">
        <v>4.8017575060152735</v>
      </c>
      <c r="G26" s="43">
        <v>6</v>
      </c>
      <c r="H26" s="43">
        <v>26</v>
      </c>
      <c r="I26" s="9">
        <f>D26/H26</f>
        <v>770.6153846153846</v>
      </c>
      <c r="J26" s="44">
        <v>1972297</v>
      </c>
      <c r="K26" s="43"/>
    </row>
    <row r="27" spans="1:11" ht="13.5">
      <c r="A27" s="43">
        <v>30</v>
      </c>
      <c r="B27" s="23" t="s">
        <v>53</v>
      </c>
      <c r="C27" s="29" t="s">
        <v>34</v>
      </c>
      <c r="D27" s="44">
        <v>15816</v>
      </c>
      <c r="E27" s="4" t="s">
        <v>54</v>
      </c>
      <c r="F27" s="43">
        <v>-17.215388641716828</v>
      </c>
      <c r="G27" s="43">
        <v>14</v>
      </c>
      <c r="H27" s="43">
        <v>88</v>
      </c>
      <c r="I27" s="9">
        <f>D27/H27</f>
        <v>179.72727272727272</v>
      </c>
      <c r="J27" s="44">
        <v>1749058</v>
      </c>
      <c r="K27" s="43"/>
    </row>
    <row r="28" spans="1:11" ht="13.5">
      <c r="A28" s="43">
        <v>31</v>
      </c>
      <c r="B28" s="25" t="s">
        <v>55</v>
      </c>
      <c r="C28" s="29" t="s">
        <v>34</v>
      </c>
      <c r="D28" s="44">
        <v>15464</v>
      </c>
      <c r="E28" s="4" t="s">
        <v>24</v>
      </c>
      <c r="F28" s="43">
        <v>-56.71136242756767</v>
      </c>
      <c r="G28" s="43">
        <v>5</v>
      </c>
      <c r="H28" s="43">
        <v>19</v>
      </c>
      <c r="I28" s="9">
        <f>D28/H28</f>
        <v>813.8947368421053</v>
      </c>
      <c r="J28" s="44">
        <v>1540009</v>
      </c>
      <c r="K28" s="43"/>
    </row>
    <row r="29" spans="1:11" ht="27.75">
      <c r="A29" s="43">
        <v>32</v>
      </c>
      <c r="B29" s="25" t="s">
        <v>56</v>
      </c>
      <c r="C29" s="21" t="s">
        <v>34</v>
      </c>
      <c r="D29" s="44">
        <v>13264</v>
      </c>
      <c r="E29" s="45" t="s">
        <v>57</v>
      </c>
      <c r="F29" s="43">
        <v>-37.309764628036675</v>
      </c>
      <c r="G29" s="43">
        <v>6</v>
      </c>
      <c r="H29" s="43">
        <v>10</v>
      </c>
      <c r="I29" s="9">
        <f>D29/H29</f>
        <v>1326.4</v>
      </c>
      <c r="J29" s="44">
        <v>1206437</v>
      </c>
      <c r="K29" s="43"/>
    </row>
    <row r="30" spans="1:11" ht="13.5">
      <c r="A30" s="43">
        <v>34</v>
      </c>
      <c r="B30" s="20" t="s">
        <v>58</v>
      </c>
      <c r="C30" s="21" t="s">
        <v>20</v>
      </c>
      <c r="D30" s="44">
        <v>12191</v>
      </c>
      <c r="E30" s="23" t="s">
        <v>18</v>
      </c>
      <c r="F30" s="43">
        <v>-44.40948472412221</v>
      </c>
      <c r="G30" s="43">
        <v>5</v>
      </c>
      <c r="H30" s="43">
        <v>15</v>
      </c>
      <c r="I30" s="9">
        <f>D30/H30</f>
        <v>812.7333333333333</v>
      </c>
      <c r="J30" s="44">
        <v>856126</v>
      </c>
      <c r="K30" s="43"/>
    </row>
    <row r="31" spans="1:11" ht="13.5">
      <c r="A31" s="43">
        <v>38</v>
      </c>
      <c r="B31" s="20" t="s">
        <v>59</v>
      </c>
      <c r="C31" s="21" t="s">
        <v>20</v>
      </c>
      <c r="D31" s="44">
        <v>8137</v>
      </c>
      <c r="E31" s="23" t="s">
        <v>60</v>
      </c>
      <c r="F31" s="43">
        <v>-11.631190269331015</v>
      </c>
      <c r="G31" s="43">
        <v>7</v>
      </c>
      <c r="H31" s="43">
        <v>8</v>
      </c>
      <c r="I31" s="9">
        <f>D31/H31</f>
        <v>1017.125</v>
      </c>
      <c r="J31" s="44">
        <v>3259196</v>
      </c>
      <c r="K31" s="43"/>
    </row>
    <row r="32" spans="1:11" ht="13.5">
      <c r="A32" s="43">
        <v>42</v>
      </c>
      <c r="B32" s="1" t="s">
        <v>61</v>
      </c>
      <c r="C32" s="29" t="s">
        <v>34</v>
      </c>
      <c r="D32" s="44">
        <v>6821</v>
      </c>
      <c r="E32" s="1" t="s">
        <v>62</v>
      </c>
      <c r="F32" s="46" t="s">
        <v>63</v>
      </c>
      <c r="G32" s="43">
        <v>1</v>
      </c>
      <c r="H32" s="43">
        <v>2</v>
      </c>
      <c r="I32" s="9">
        <f>D32/H32</f>
        <v>3410.5</v>
      </c>
      <c r="J32" s="44">
        <v>6821</v>
      </c>
      <c r="K32" s="43"/>
    </row>
    <row r="33" spans="1:11" ht="13.5">
      <c r="A33" s="43">
        <v>46</v>
      </c>
      <c r="B33" s="1" t="s">
        <v>64</v>
      </c>
      <c r="C33" s="29" t="s">
        <v>34</v>
      </c>
      <c r="D33" s="44">
        <v>5660</v>
      </c>
      <c r="E33" s="5" t="s">
        <v>65</v>
      </c>
      <c r="F33" s="43">
        <v>-64.33522369250157</v>
      </c>
      <c r="G33" s="43">
        <v>2</v>
      </c>
      <c r="H33" s="43">
        <v>16</v>
      </c>
      <c r="I33" s="9">
        <f>D33/H33</f>
        <v>353.75</v>
      </c>
      <c r="J33" s="44">
        <v>29716</v>
      </c>
      <c r="K33" s="43"/>
    </row>
    <row r="34" spans="1:11" ht="27.75">
      <c r="A34" s="43">
        <v>48</v>
      </c>
      <c r="B34" s="25" t="s">
        <v>66</v>
      </c>
      <c r="C34" s="21" t="s">
        <v>34</v>
      </c>
      <c r="D34" s="44">
        <v>4633</v>
      </c>
      <c r="E34" s="45" t="s">
        <v>57</v>
      </c>
      <c r="F34" s="46" t="s">
        <v>63</v>
      </c>
      <c r="G34" s="43">
        <v>57</v>
      </c>
      <c r="H34" s="43">
        <v>5</v>
      </c>
      <c r="I34" s="9">
        <f>D34/H34</f>
        <v>926.6</v>
      </c>
      <c r="J34" s="44">
        <v>946655</v>
      </c>
      <c r="K34" s="43"/>
    </row>
    <row r="35" spans="1:11" ht="13.5">
      <c r="A35" s="43">
        <v>51</v>
      </c>
      <c r="B35" s="1" t="s">
        <v>67</v>
      </c>
      <c r="C35" s="29" t="s">
        <v>34</v>
      </c>
      <c r="D35" s="44">
        <v>3926</v>
      </c>
      <c r="E35" s="2" t="s">
        <v>68</v>
      </c>
      <c r="F35" s="43">
        <v>32.41146711635751</v>
      </c>
      <c r="G35" s="43">
        <v>3</v>
      </c>
      <c r="H35" s="43">
        <v>11</v>
      </c>
      <c r="I35" s="9">
        <f>D35/H35</f>
        <v>356.90909090909093</v>
      </c>
      <c r="J35" s="44">
        <v>16730</v>
      </c>
      <c r="K35" s="43"/>
    </row>
    <row r="36" spans="1:11" ht="13.5">
      <c r="A36" s="43">
        <v>52</v>
      </c>
      <c r="B36" s="25" t="s">
        <v>69</v>
      </c>
      <c r="C36" s="21" t="s">
        <v>34</v>
      </c>
      <c r="D36" s="44">
        <v>3834</v>
      </c>
      <c r="E36" s="47" t="s">
        <v>70</v>
      </c>
      <c r="F36" s="43">
        <v>-48.40532902704885</v>
      </c>
      <c r="G36" s="43">
        <v>5</v>
      </c>
      <c r="H36" s="43">
        <v>7</v>
      </c>
      <c r="I36" s="9">
        <f>D36/H36</f>
        <v>547.7142857142857</v>
      </c>
      <c r="J36" s="44">
        <v>532226</v>
      </c>
      <c r="K36" s="43"/>
    </row>
    <row r="37" spans="1:11" ht="13.5">
      <c r="A37" s="43">
        <v>54</v>
      </c>
      <c r="B37" s="20" t="s">
        <v>71</v>
      </c>
      <c r="C37" s="21" t="s">
        <v>34</v>
      </c>
      <c r="D37" s="44">
        <v>3239</v>
      </c>
      <c r="E37" s="23" t="s">
        <v>72</v>
      </c>
      <c r="F37" s="43">
        <v>-99.68568167967675</v>
      </c>
      <c r="G37" s="43">
        <v>2</v>
      </c>
      <c r="H37" s="43">
        <v>34</v>
      </c>
      <c r="I37" s="9">
        <f>D37/H37</f>
        <v>95.26470588235294</v>
      </c>
      <c r="J37" s="44">
        <v>1034894</v>
      </c>
      <c r="K37" s="43"/>
    </row>
    <row r="38" spans="1:11" ht="13.5">
      <c r="A38" s="43">
        <v>55</v>
      </c>
      <c r="B38" s="1" t="s">
        <v>73</v>
      </c>
      <c r="C38" s="29" t="s">
        <v>20</v>
      </c>
      <c r="D38" s="44">
        <v>2900</v>
      </c>
      <c r="E38" s="23" t="s">
        <v>45</v>
      </c>
      <c r="F38" s="43">
        <v>-79.90297990297991</v>
      </c>
      <c r="G38" s="43">
        <v>21</v>
      </c>
      <c r="H38" s="43">
        <v>6</v>
      </c>
      <c r="I38" s="9">
        <f>D38/H38</f>
        <v>483.3333333333333</v>
      </c>
      <c r="J38" s="44">
        <v>19406155</v>
      </c>
      <c r="K38" s="43"/>
    </row>
    <row r="39" spans="1:11" ht="13.5">
      <c r="A39" s="43">
        <v>57</v>
      </c>
      <c r="B39" s="1" t="s">
        <v>74</v>
      </c>
      <c r="C39" s="29" t="s">
        <v>75</v>
      </c>
      <c r="D39" s="44">
        <v>2754</v>
      </c>
      <c r="E39" s="1" t="s">
        <v>76</v>
      </c>
      <c r="F39" s="43">
        <v>-59.96059630046729</v>
      </c>
      <c r="G39" s="43">
        <v>5</v>
      </c>
      <c r="H39" s="43">
        <v>14</v>
      </c>
      <c r="I39" s="9">
        <f>D39/H39</f>
        <v>196.71428571428572</v>
      </c>
      <c r="J39" s="44">
        <v>165457.5607642051</v>
      </c>
      <c r="K39" s="43"/>
    </row>
    <row r="40" spans="1:11" ht="13.5">
      <c r="A40" s="43">
        <v>59</v>
      </c>
      <c r="B40" s="1" t="s">
        <v>77</v>
      </c>
      <c r="C40" s="29" t="s">
        <v>34</v>
      </c>
      <c r="D40" s="44">
        <v>2004</v>
      </c>
      <c r="E40" s="2" t="s">
        <v>78</v>
      </c>
      <c r="F40" s="46" t="s">
        <v>63</v>
      </c>
      <c r="G40" s="43">
        <v>1</v>
      </c>
      <c r="H40" s="43">
        <v>24</v>
      </c>
      <c r="I40" s="9">
        <f>D40/H40</f>
        <v>83.5</v>
      </c>
      <c r="J40" s="44">
        <v>2004</v>
      </c>
      <c r="K40" s="43"/>
    </row>
    <row r="41" spans="1:11" ht="13.5">
      <c r="A41" s="43">
        <v>60</v>
      </c>
      <c r="B41" s="47" t="s">
        <v>79</v>
      </c>
      <c r="C41" s="21" t="s">
        <v>34</v>
      </c>
      <c r="D41" s="44">
        <v>1631</v>
      </c>
      <c r="E41" s="47" t="s">
        <v>80</v>
      </c>
      <c r="F41" s="43">
        <v>-40.5350026797531</v>
      </c>
      <c r="G41" s="43">
        <v>6</v>
      </c>
      <c r="H41" s="43">
        <v>3</v>
      </c>
      <c r="I41" s="9">
        <f>D41/H41</f>
        <v>543.6666666666666</v>
      </c>
      <c r="J41" s="44">
        <v>79983.67</v>
      </c>
      <c r="K41" s="43"/>
    </row>
    <row r="42" spans="1:11" ht="13.5">
      <c r="A42" s="43">
        <v>66</v>
      </c>
      <c r="B42" s="1" t="s">
        <v>81</v>
      </c>
      <c r="C42" s="29" t="s">
        <v>34</v>
      </c>
      <c r="D42" s="44">
        <v>1156</v>
      </c>
      <c r="E42" s="5" t="s">
        <v>82</v>
      </c>
      <c r="F42" s="46" t="s">
        <v>63</v>
      </c>
      <c r="G42" s="43">
        <v>1</v>
      </c>
      <c r="H42" s="43">
        <v>3</v>
      </c>
      <c r="I42" s="9">
        <f>D42/H42</f>
        <v>385.3333333333333</v>
      </c>
      <c r="J42" s="44">
        <v>1156</v>
      </c>
      <c r="K42" s="43"/>
    </row>
    <row r="43" spans="1:11" ht="13.5">
      <c r="A43" s="43">
        <v>71</v>
      </c>
      <c r="B43" s="25" t="s">
        <v>83</v>
      </c>
      <c r="C43" s="29" t="s">
        <v>34</v>
      </c>
      <c r="D43" s="44">
        <v>762</v>
      </c>
      <c r="E43" s="5" t="s">
        <v>84</v>
      </c>
      <c r="F43" s="43">
        <v>-77.63034288398309</v>
      </c>
      <c r="G43" s="43">
        <v>3</v>
      </c>
      <c r="H43" s="43">
        <v>1</v>
      </c>
      <c r="I43" s="9">
        <f>D43/H43</f>
        <v>762</v>
      </c>
      <c r="J43" s="44">
        <v>11927.4</v>
      </c>
      <c r="K43" s="43"/>
    </row>
    <row r="44" spans="1:11" ht="13.5">
      <c r="A44" s="43">
        <v>75</v>
      </c>
      <c r="B44" s="1" t="s">
        <v>85</v>
      </c>
      <c r="C44" s="8" t="s">
        <v>34</v>
      </c>
      <c r="D44" s="44">
        <v>613</v>
      </c>
      <c r="E44" s="6" t="s">
        <v>86</v>
      </c>
      <c r="F44" s="43">
        <v>-82.28835596648368</v>
      </c>
      <c r="G44" s="43">
        <v>11</v>
      </c>
      <c r="H44" s="43">
        <v>5</v>
      </c>
      <c r="I44" s="9">
        <f>D44/H44</f>
        <v>122.6</v>
      </c>
      <c r="J44" s="44">
        <v>33386962</v>
      </c>
      <c r="K44" s="43"/>
    </row>
    <row r="45" spans="1:11" ht="13.5">
      <c r="A45" s="43">
        <v>82</v>
      </c>
      <c r="B45" s="25" t="s">
        <v>87</v>
      </c>
      <c r="C45" s="29" t="s">
        <v>34</v>
      </c>
      <c r="D45" s="44">
        <v>378</v>
      </c>
      <c r="E45" s="2" t="s">
        <v>82</v>
      </c>
      <c r="F45" s="43">
        <v>80.86124401913875</v>
      </c>
      <c r="G45" s="43">
        <v>12</v>
      </c>
      <c r="H45" s="43">
        <v>1</v>
      </c>
      <c r="I45" s="9">
        <f>D45/H45</f>
        <v>378</v>
      </c>
      <c r="J45" s="44">
        <v>23244.306573327</v>
      </c>
      <c r="K45" s="43"/>
    </row>
    <row r="46" spans="1:11" ht="13.5">
      <c r="A46" s="43">
        <v>86</v>
      </c>
      <c r="B46" s="25" t="s">
        <v>88</v>
      </c>
      <c r="C46" s="29" t="s">
        <v>34</v>
      </c>
      <c r="D46" s="44">
        <v>316</v>
      </c>
      <c r="E46" s="5" t="s">
        <v>89</v>
      </c>
      <c r="F46" s="43">
        <v>-37.301587301587304</v>
      </c>
      <c r="G46" s="43">
        <v>7</v>
      </c>
      <c r="H46" s="43">
        <v>2</v>
      </c>
      <c r="I46" s="9">
        <f>D46/H46</f>
        <v>158</v>
      </c>
      <c r="J46" s="44">
        <v>9219.130000000001</v>
      </c>
      <c r="K46" s="43"/>
    </row>
    <row r="47" spans="1:11" ht="13.5">
      <c r="A47" s="43">
        <v>87</v>
      </c>
      <c r="B47" s="25" t="s">
        <v>90</v>
      </c>
      <c r="C47" s="29" t="s">
        <v>34</v>
      </c>
      <c r="D47" s="44">
        <v>293</v>
      </c>
      <c r="E47" s="44" t="s">
        <v>72</v>
      </c>
      <c r="F47" s="46" t="s">
        <v>63</v>
      </c>
      <c r="G47" s="43">
        <v>7</v>
      </c>
      <c r="H47" s="43">
        <v>1</v>
      </c>
      <c r="I47" s="9">
        <f>D47/H47</f>
        <v>293</v>
      </c>
      <c r="J47" s="44">
        <v>48628</v>
      </c>
      <c r="K47" s="43"/>
    </row>
    <row r="48" spans="1:11" ht="13.5">
      <c r="A48" s="43">
        <v>88</v>
      </c>
      <c r="B48" s="47" t="s">
        <v>91</v>
      </c>
      <c r="C48" s="21" t="s">
        <v>34</v>
      </c>
      <c r="D48" s="44">
        <v>256</v>
      </c>
      <c r="E48" s="47" t="s">
        <v>84</v>
      </c>
      <c r="F48" s="43">
        <v>-57.825370675453044</v>
      </c>
      <c r="G48" s="43">
        <v>6</v>
      </c>
      <c r="H48" s="43">
        <v>2</v>
      </c>
      <c r="I48" s="9">
        <f>D48/H48</f>
        <v>128</v>
      </c>
      <c r="J48" s="44">
        <v>84776</v>
      </c>
      <c r="K48" s="43"/>
    </row>
    <row r="49" spans="1:11" ht="13.5">
      <c r="A49" s="43">
        <v>91</v>
      </c>
      <c r="B49" s="25" t="s">
        <v>92</v>
      </c>
      <c r="C49" s="29" t="s">
        <v>34</v>
      </c>
      <c r="D49" s="44">
        <v>228</v>
      </c>
      <c r="E49" s="44" t="s">
        <v>93</v>
      </c>
      <c r="F49" s="46" t="s">
        <v>63</v>
      </c>
      <c r="G49" s="43">
        <v>19</v>
      </c>
      <c r="H49" s="43">
        <v>1</v>
      </c>
      <c r="I49" s="9">
        <f>D49/H49</f>
        <v>228</v>
      </c>
      <c r="J49" s="44">
        <v>135015</v>
      </c>
      <c r="K49" s="43"/>
    </row>
    <row r="50" spans="1:11" ht="13.5">
      <c r="A50" s="43">
        <v>92</v>
      </c>
      <c r="B50" s="1" t="s">
        <v>94</v>
      </c>
      <c r="C50" s="29" t="s">
        <v>34</v>
      </c>
      <c r="D50" s="44">
        <v>219</v>
      </c>
      <c r="E50" s="5" t="s">
        <v>95</v>
      </c>
      <c r="F50" s="46" t="s">
        <v>63</v>
      </c>
      <c r="G50" s="43">
        <v>1</v>
      </c>
      <c r="H50" s="43">
        <v>1</v>
      </c>
      <c r="I50" s="9">
        <f>D50/H50</f>
        <v>219</v>
      </c>
      <c r="J50" s="44">
        <v>219</v>
      </c>
      <c r="K50" s="43"/>
    </row>
    <row r="51" spans="1:11" ht="13.5">
      <c r="A51" s="43">
        <v>93</v>
      </c>
      <c r="B51" s="1" t="s">
        <v>96</v>
      </c>
      <c r="C51" s="29" t="s">
        <v>34</v>
      </c>
      <c r="D51" s="44">
        <v>202</v>
      </c>
      <c r="E51" s="2" t="s">
        <v>82</v>
      </c>
      <c r="F51" s="43">
        <v>-50.49019607843137</v>
      </c>
      <c r="G51" s="43">
        <v>5</v>
      </c>
      <c r="H51" s="43">
        <v>1</v>
      </c>
      <c r="I51" s="9">
        <f>D51/H51</f>
        <v>202</v>
      </c>
      <c r="J51" s="44">
        <v>39551</v>
      </c>
      <c r="K51" s="43"/>
    </row>
    <row r="52" spans="1:11" ht="13.5">
      <c r="A52" s="43">
        <v>95</v>
      </c>
      <c r="B52" s="1" t="s">
        <v>97</v>
      </c>
      <c r="C52" s="29" t="s">
        <v>34</v>
      </c>
      <c r="D52" s="44">
        <v>88</v>
      </c>
      <c r="E52" s="5" t="s">
        <v>98</v>
      </c>
      <c r="F52" s="43">
        <v>-97.68054823405377</v>
      </c>
      <c r="G52" s="43">
        <v>2</v>
      </c>
      <c r="H52" s="43">
        <v>1</v>
      </c>
      <c r="I52" s="9">
        <f>D52/H52</f>
        <v>88</v>
      </c>
      <c r="J52" s="44">
        <v>3882</v>
      </c>
      <c r="K52" s="43"/>
    </row>
    <row r="53" spans="1:11" ht="13.5">
      <c r="A53" s="43">
        <v>96</v>
      </c>
      <c r="B53" s="5" t="s">
        <v>99</v>
      </c>
      <c r="C53" s="29" t="s">
        <v>34</v>
      </c>
      <c r="D53" s="44">
        <v>79</v>
      </c>
      <c r="E53" s="1" t="s">
        <v>100</v>
      </c>
      <c r="F53" s="46" t="s">
        <v>63</v>
      </c>
      <c r="G53" s="43">
        <v>1</v>
      </c>
      <c r="H53" s="43">
        <v>1</v>
      </c>
      <c r="I53" s="9">
        <f>D53/H53</f>
        <v>79</v>
      </c>
      <c r="J53" s="44">
        <v>79</v>
      </c>
      <c r="K53" s="43"/>
    </row>
    <row r="54" spans="1:11" ht="13.5">
      <c r="A54" s="43"/>
      <c r="B54" s="25"/>
      <c r="C54" s="29"/>
      <c r="D54" s="44"/>
      <c r="E54" s="44"/>
      <c r="F54" s="43"/>
      <c r="G54" s="43"/>
      <c r="H54" s="43"/>
      <c r="I54" s="9"/>
      <c r="J54" s="44"/>
      <c r="K54" s="43"/>
    </row>
    <row r="55" spans="1:11" ht="13.5">
      <c r="A55" s="43"/>
      <c r="B55" s="48" t="s">
        <v>101</v>
      </c>
      <c r="C55" s="8"/>
      <c r="D55" s="44"/>
      <c r="E55" s="44"/>
      <c r="F55" s="43"/>
      <c r="G55" s="43"/>
      <c r="H55" s="43"/>
      <c r="I55" s="9"/>
      <c r="J55" s="44"/>
      <c r="K55" s="43"/>
    </row>
    <row r="56" spans="1:11" ht="13.5">
      <c r="A56" s="43">
        <v>43</v>
      </c>
      <c r="B56" s="1" t="s">
        <v>102</v>
      </c>
      <c r="C56" s="29" t="s">
        <v>12</v>
      </c>
      <c r="D56" s="44">
        <v>6609</v>
      </c>
      <c r="E56" s="2" t="s">
        <v>48</v>
      </c>
      <c r="F56" s="46" t="s">
        <v>63</v>
      </c>
      <c r="G56" s="43">
        <v>1</v>
      </c>
      <c r="H56" s="43">
        <v>6</v>
      </c>
      <c r="I56" s="9">
        <f>D56/H56</f>
        <v>1101.5</v>
      </c>
      <c r="J56" s="44">
        <v>6609</v>
      </c>
      <c r="K56" s="43"/>
    </row>
    <row r="57" spans="1:11" ht="27.75">
      <c r="A57" s="43">
        <v>44</v>
      </c>
      <c r="B57" s="1" t="s">
        <v>103</v>
      </c>
      <c r="C57" s="49" t="s">
        <v>104</v>
      </c>
      <c r="D57" s="44">
        <v>6343</v>
      </c>
      <c r="E57" s="5" t="s">
        <v>48</v>
      </c>
      <c r="F57" s="46" t="s">
        <v>63</v>
      </c>
      <c r="G57" s="43">
        <v>1</v>
      </c>
      <c r="H57" s="43">
        <v>5</v>
      </c>
      <c r="I57" s="9">
        <f>D57/H57</f>
        <v>1268.6</v>
      </c>
      <c r="J57" s="44">
        <v>6343</v>
      </c>
      <c r="K57" s="43"/>
    </row>
    <row r="58" spans="1:11" ht="13.5">
      <c r="A58" s="43">
        <v>45</v>
      </c>
      <c r="B58" s="1" t="s">
        <v>105</v>
      </c>
      <c r="C58" s="29" t="s">
        <v>106</v>
      </c>
      <c r="D58" s="44">
        <v>5730</v>
      </c>
      <c r="E58" s="2" t="s">
        <v>107</v>
      </c>
      <c r="F58" s="46" t="s">
        <v>63</v>
      </c>
      <c r="G58" s="43">
        <v>1</v>
      </c>
      <c r="H58" s="43">
        <v>14</v>
      </c>
      <c r="I58" s="9">
        <f>D58/H58</f>
        <v>409.2857142857143</v>
      </c>
      <c r="J58" s="44">
        <v>5730</v>
      </c>
      <c r="K58" s="43"/>
    </row>
    <row r="59" spans="1:11" ht="13.5">
      <c r="A59" s="43">
        <v>64</v>
      </c>
      <c r="B59" s="1" t="s">
        <v>108</v>
      </c>
      <c r="C59" s="29" t="s">
        <v>109</v>
      </c>
      <c r="D59" s="44">
        <v>1327</v>
      </c>
      <c r="E59" s="5" t="s">
        <v>18</v>
      </c>
      <c r="F59" s="46" t="s">
        <v>63</v>
      </c>
      <c r="G59" s="43">
        <v>1</v>
      </c>
      <c r="H59" s="43">
        <v>9</v>
      </c>
      <c r="I59" s="9">
        <f>D59/H59</f>
        <v>147.44444444444446</v>
      </c>
      <c r="J59" s="44">
        <v>1327</v>
      </c>
      <c r="K59" s="43"/>
    </row>
    <row r="60" spans="1:11" ht="13.5">
      <c r="A60" s="43">
        <v>79</v>
      </c>
      <c r="B60" s="1" t="s">
        <v>110</v>
      </c>
      <c r="C60" s="29" t="s">
        <v>34</v>
      </c>
      <c r="D60" s="44">
        <v>418</v>
      </c>
      <c r="E60" s="5" t="s">
        <v>95</v>
      </c>
      <c r="F60" s="46" t="s">
        <v>63</v>
      </c>
      <c r="G60" s="43">
        <v>1</v>
      </c>
      <c r="H60" s="43">
        <v>1</v>
      </c>
      <c r="I60" s="9">
        <f>D60/H60</f>
        <v>418</v>
      </c>
      <c r="J60" s="44">
        <v>418</v>
      </c>
      <c r="K60" s="43"/>
    </row>
    <row r="61" spans="1:11" ht="13.5">
      <c r="A61" s="43">
        <v>89</v>
      </c>
      <c r="B61" s="1" t="s">
        <v>111</v>
      </c>
      <c r="C61" s="29" t="s">
        <v>112</v>
      </c>
      <c r="D61" s="44">
        <v>254</v>
      </c>
      <c r="E61" s="2" t="s">
        <v>113</v>
      </c>
      <c r="F61" s="46" t="s">
        <v>63</v>
      </c>
      <c r="G61" s="43">
        <v>1</v>
      </c>
      <c r="H61" s="43">
        <v>1</v>
      </c>
      <c r="I61" s="9">
        <f>D61/H61</f>
        <v>254</v>
      </c>
      <c r="J61" s="44">
        <v>254</v>
      </c>
      <c r="K61" s="43"/>
    </row>
    <row r="62" spans="1:11" ht="13.5">
      <c r="A62" s="43"/>
      <c r="C62" s="29"/>
      <c r="D62" s="44"/>
      <c r="E62" s="2"/>
      <c r="F62" s="43"/>
      <c r="G62" s="43"/>
      <c r="H62" s="43"/>
      <c r="I62" s="9"/>
      <c r="J62" s="44"/>
      <c r="K62" s="43"/>
    </row>
    <row r="63" spans="1:10" s="5" customFormat="1" ht="13.5">
      <c r="A63" s="50"/>
      <c r="B63" s="25"/>
      <c r="C63" s="51"/>
      <c r="D63" s="44"/>
      <c r="F63" s="3"/>
      <c r="G63" s="3"/>
      <c r="H63" s="50"/>
      <c r="I63" s="9"/>
      <c r="J63" s="44"/>
    </row>
    <row r="64" spans="1:10" s="5" customFormat="1" ht="13.5">
      <c r="A64" s="6"/>
      <c r="B64" s="7" t="s">
        <v>114</v>
      </c>
      <c r="C64" s="25"/>
      <c r="F64" s="26"/>
      <c r="G64" s="27"/>
      <c r="H64" s="26"/>
      <c r="I64" s="26"/>
      <c r="J64" s="26"/>
    </row>
    <row r="65" spans="1:10" s="5" customFormat="1" ht="13.5">
      <c r="A65" s="6"/>
      <c r="B65" s="6" t="s">
        <v>115</v>
      </c>
      <c r="C65" s="25"/>
      <c r="F65" s="26"/>
      <c r="G65" s="27"/>
      <c r="H65" s="26"/>
      <c r="I65" s="26"/>
      <c r="J65" s="26"/>
    </row>
    <row r="66" spans="1:10" s="5" customFormat="1" ht="13.5">
      <c r="A66" s="6"/>
      <c r="B66" s="6"/>
      <c r="C66" s="25"/>
      <c r="F66" s="26"/>
      <c r="G66" s="27"/>
      <c r="H66" s="26"/>
      <c r="I66" s="26"/>
      <c r="J66" s="26"/>
    </row>
    <row r="67" spans="1:10" s="5" customFormat="1" ht="13.5">
      <c r="A67" s="6"/>
      <c r="B67" s="6" t="s">
        <v>116</v>
      </c>
      <c r="C67" s="25"/>
      <c r="F67" s="26"/>
      <c r="G67" s="27"/>
      <c r="H67" s="26"/>
      <c r="I67" s="26"/>
      <c r="J67" s="26"/>
    </row>
    <row r="68" spans="1:10" s="5" customFormat="1" ht="13.5">
      <c r="A68" s="6"/>
      <c r="B68" s="6"/>
      <c r="C68" s="25"/>
      <c r="F68" s="26"/>
      <c r="G68" s="27"/>
      <c r="H68" s="26"/>
      <c r="I68" s="26"/>
      <c r="J68" s="26"/>
    </row>
    <row r="69" spans="1:10" s="5" customFormat="1" ht="13.5">
      <c r="A69" s="6"/>
      <c r="B69" s="6" t="s">
        <v>117</v>
      </c>
      <c r="C69" s="25"/>
      <c r="F69" s="26"/>
      <c r="G69" s="27"/>
      <c r="H69" s="26"/>
      <c r="I69" s="26"/>
      <c r="J69" s="26"/>
    </row>
    <row r="70" spans="1:10" s="5" customFormat="1" ht="13.5">
      <c r="A70" s="6"/>
      <c r="B70" s="6"/>
      <c r="C70" s="25"/>
      <c r="F70" s="26"/>
      <c r="G70" s="27"/>
      <c r="H70" s="26"/>
      <c r="I70" s="26"/>
      <c r="J70" s="26"/>
    </row>
    <row r="71" spans="1:10" s="5" customFormat="1" ht="13.5">
      <c r="A71" s="6"/>
      <c r="B71" s="6" t="s">
        <v>118</v>
      </c>
      <c r="C71" s="25"/>
      <c r="F71" s="26"/>
      <c r="G71" s="27"/>
      <c r="H71" s="26"/>
      <c r="I71" s="26"/>
      <c r="J71" s="26"/>
    </row>
    <row r="72" spans="1:10" s="5" customFormat="1" ht="13.5">
      <c r="A72" s="6"/>
      <c r="B72" s="6"/>
      <c r="C72" s="25"/>
      <c r="F72" s="26"/>
      <c r="G72" s="27"/>
      <c r="H72" s="26"/>
      <c r="I72" s="26"/>
      <c r="J72" s="26"/>
    </row>
    <row r="73" spans="1:10" s="5" customFormat="1" ht="13.5">
      <c r="A73" s="6"/>
      <c r="B73" s="6" t="s">
        <v>119</v>
      </c>
      <c r="C73" s="25"/>
      <c r="F73" s="26"/>
      <c r="G73" s="27"/>
      <c r="H73" s="26"/>
      <c r="I73" s="26"/>
      <c r="J73" s="26"/>
    </row>
    <row r="74" spans="1:10" s="5" customFormat="1" ht="13.5">
      <c r="A74" s="6"/>
      <c r="B74" s="6"/>
      <c r="C74" s="25"/>
      <c r="F74" s="26"/>
      <c r="G74" s="27"/>
      <c r="H74" s="26"/>
      <c r="I74" s="26"/>
      <c r="J74" s="26"/>
    </row>
    <row r="75" spans="1:10" s="5" customFormat="1" ht="13.5">
      <c r="A75" s="6"/>
      <c r="B75" s="52" t="s">
        <v>120</v>
      </c>
      <c r="C75" s="25"/>
      <c r="F75" s="26"/>
      <c r="G75" s="27"/>
      <c r="H75" s="26"/>
      <c r="I75" s="26"/>
      <c r="J75" s="26"/>
    </row>
    <row r="76" spans="1:10" s="5" customFormat="1" ht="13.5">
      <c r="A76" s="6"/>
      <c r="B76" s="6"/>
      <c r="C76" s="25"/>
      <c r="F76" s="26"/>
      <c r="G76" s="27"/>
      <c r="H76" s="26"/>
      <c r="I76" s="26"/>
      <c r="J76" s="26"/>
    </row>
    <row r="77" spans="1:10" s="5" customFormat="1" ht="13.5">
      <c r="A77" s="6"/>
      <c r="B77" s="6" t="s">
        <v>121</v>
      </c>
      <c r="C77" s="25"/>
      <c r="F77" s="26"/>
      <c r="G77" s="27"/>
      <c r="H77" s="26"/>
      <c r="I77" s="26"/>
      <c r="J77" s="26"/>
    </row>
    <row r="78" spans="1:5" ht="14.25">
      <c r="A78" s="6"/>
      <c r="B78" s="53" t="s">
        <v>122</v>
      </c>
      <c r="C78" s="5"/>
      <c r="D78" s="5"/>
      <c r="E78" s="54"/>
    </row>
    <row r="79" spans="1:5" ht="14.25">
      <c r="A79" s="6"/>
      <c r="B79" s="53" t="s">
        <v>123</v>
      </c>
      <c r="C79" s="5"/>
      <c r="D79" s="5"/>
      <c r="E79" s="54"/>
    </row>
    <row r="80" spans="1:5" ht="13.5">
      <c r="A80" s="6"/>
      <c r="B80" s="6"/>
      <c r="C80" s="5"/>
      <c r="D80" s="5"/>
      <c r="E80" s="54"/>
    </row>
    <row r="81" spans="1:5" ht="13.5">
      <c r="A81" s="6"/>
      <c r="B81" s="6" t="s">
        <v>124</v>
      </c>
      <c r="C81" s="5"/>
      <c r="D81" s="5"/>
      <c r="E81" s="54"/>
    </row>
    <row r="82" spans="1:5" ht="14.25">
      <c r="A82" s="6"/>
      <c r="B82" s="55" t="s">
        <v>125</v>
      </c>
      <c r="C82" s="5"/>
      <c r="D82" s="5"/>
      <c r="E82" s="54"/>
    </row>
    <row r="83" spans="1:5" ht="13.5">
      <c r="A83" s="6"/>
      <c r="B83" s="53"/>
      <c r="C83" s="5"/>
      <c r="D83" s="5"/>
      <c r="E83" s="54"/>
    </row>
    <row r="84" spans="1:5" ht="13.5">
      <c r="A84" s="6"/>
      <c r="B84" s="53"/>
      <c r="C84" s="5"/>
      <c r="D84" s="5"/>
      <c r="E84" s="54"/>
    </row>
    <row r="85" spans="1:5" ht="13.5">
      <c r="A85" s="6"/>
      <c r="B85" s="7" t="s">
        <v>126</v>
      </c>
      <c r="C85" s="5"/>
      <c r="D85" s="5"/>
      <c r="E85" s="54"/>
    </row>
    <row r="86" spans="2:4" ht="13.5">
      <c r="B86" s="1" t="s">
        <v>127</v>
      </c>
      <c r="C86" s="29" t="s">
        <v>12</v>
      </c>
      <c r="D86" s="1" t="s">
        <v>27</v>
      </c>
    </row>
    <row r="87" spans="2:5" ht="27.75">
      <c r="B87" s="56" t="s">
        <v>128</v>
      </c>
      <c r="C87" s="29" t="s">
        <v>12</v>
      </c>
      <c r="D87" s="1" t="s">
        <v>45</v>
      </c>
      <c r="E87" s="5"/>
    </row>
    <row r="88" spans="2:5" ht="13.5">
      <c r="B88" s="1" t="s">
        <v>129</v>
      </c>
      <c r="C88" s="29" t="s">
        <v>130</v>
      </c>
      <c r="D88" s="1" t="s">
        <v>131</v>
      </c>
      <c r="E88" s="5"/>
    </row>
    <row r="89" spans="2:5" ht="13.5">
      <c r="B89" s="1" t="s">
        <v>132</v>
      </c>
      <c r="C89" s="29" t="s">
        <v>133</v>
      </c>
      <c r="D89" s="1" t="s">
        <v>48</v>
      </c>
      <c r="E89" s="5"/>
    </row>
    <row r="90" spans="2:5" ht="13.5">
      <c r="B90" s="1" t="s">
        <v>134</v>
      </c>
      <c r="C90" s="29" t="s">
        <v>12</v>
      </c>
      <c r="D90" s="1" t="s">
        <v>16</v>
      </c>
      <c r="E90" s="5"/>
    </row>
    <row r="91" spans="2:5" ht="13.5">
      <c r="B91" s="1" t="s">
        <v>135</v>
      </c>
      <c r="C91" s="29" t="s">
        <v>12</v>
      </c>
      <c r="D91" s="1" t="s">
        <v>136</v>
      </c>
      <c r="E91" s="5"/>
    </row>
    <row r="92" spans="2:5" ht="13.5">
      <c r="B92" s="1" t="s">
        <v>137</v>
      </c>
      <c r="C92" s="29" t="s">
        <v>106</v>
      </c>
      <c r="D92" s="1" t="s">
        <v>138</v>
      </c>
      <c r="E92" s="5"/>
    </row>
    <row r="93" spans="2:5" ht="13.5">
      <c r="B93" s="1" t="s">
        <v>139</v>
      </c>
      <c r="C93" s="29" t="s">
        <v>34</v>
      </c>
      <c r="D93" s="1" t="s">
        <v>50</v>
      </c>
      <c r="E93" s="5"/>
    </row>
    <row r="94" spans="2:5" ht="13.5">
      <c r="B94" s="1" t="s">
        <v>140</v>
      </c>
      <c r="C94" s="29" t="s">
        <v>141</v>
      </c>
      <c r="D94" s="1" t="s">
        <v>142</v>
      </c>
      <c r="E94" s="5"/>
    </row>
    <row r="95" spans="2:5" ht="13.5">
      <c r="B95" s="1" t="s">
        <v>143</v>
      </c>
      <c r="C95" s="29" t="s">
        <v>106</v>
      </c>
      <c r="D95" s="1" t="s">
        <v>144</v>
      </c>
      <c r="E95" s="5"/>
    </row>
    <row r="96" spans="2:5" ht="13.5">
      <c r="B96" s="1" t="s">
        <v>145</v>
      </c>
      <c r="C96" s="29" t="s">
        <v>146</v>
      </c>
      <c r="D96" s="1" t="s">
        <v>70</v>
      </c>
      <c r="E96" s="5"/>
    </row>
    <row r="97" spans="2:5" ht="13.5">
      <c r="B97" s="1" t="s">
        <v>147</v>
      </c>
      <c r="C97" s="29" t="s">
        <v>52</v>
      </c>
      <c r="D97" s="1" t="s">
        <v>35</v>
      </c>
      <c r="E97" s="5"/>
    </row>
    <row r="98" spans="2:5" ht="13.5">
      <c r="B98" s="1" t="s">
        <v>148</v>
      </c>
      <c r="C98" s="29" t="s">
        <v>149</v>
      </c>
      <c r="D98" s="1" t="s">
        <v>150</v>
      </c>
      <c r="E98" s="5"/>
    </row>
    <row r="99" spans="2:5" ht="13.5">
      <c r="B99" s="1" t="s">
        <v>151</v>
      </c>
      <c r="C99" s="29" t="s">
        <v>106</v>
      </c>
      <c r="D99" s="1" t="s">
        <v>152</v>
      </c>
      <c r="E99" s="5"/>
    </row>
    <row r="100" spans="2:5" ht="13.5">
      <c r="B100" s="1" t="s">
        <v>153</v>
      </c>
      <c r="C100" s="29" t="s">
        <v>154</v>
      </c>
      <c r="D100" s="1" t="s">
        <v>38</v>
      </c>
      <c r="E100" s="5"/>
    </row>
    <row r="101" spans="2:5" ht="13.5">
      <c r="B101" s="1" t="s">
        <v>155</v>
      </c>
      <c r="C101" s="29" t="s">
        <v>146</v>
      </c>
      <c r="D101" s="1" t="s">
        <v>156</v>
      </c>
      <c r="E101" s="5"/>
    </row>
    <row r="102" spans="2:5" ht="13.5">
      <c r="B102" s="1" t="s">
        <v>157</v>
      </c>
      <c r="C102" s="29" t="s">
        <v>12</v>
      </c>
      <c r="D102" s="1" t="s">
        <v>18</v>
      </c>
      <c r="E102" s="5"/>
    </row>
    <row r="103" spans="2:5" ht="13.5">
      <c r="B103" s="1" t="s">
        <v>158</v>
      </c>
      <c r="C103" s="29" t="s">
        <v>12</v>
      </c>
      <c r="D103" s="1" t="s">
        <v>159</v>
      </c>
      <c r="E103" s="5"/>
    </row>
    <row r="104" spans="2:5" ht="13.5">
      <c r="B104" s="1" t="s">
        <v>160</v>
      </c>
      <c r="C104" s="29" t="s">
        <v>161</v>
      </c>
      <c r="D104" s="1" t="s">
        <v>162</v>
      </c>
      <c r="E104" s="5"/>
    </row>
    <row r="105" spans="2:5" ht="13.5">
      <c r="B105" s="1" t="s">
        <v>163</v>
      </c>
      <c r="C105" s="29" t="s">
        <v>12</v>
      </c>
      <c r="D105" s="1" t="s">
        <v>164</v>
      </c>
      <c r="E105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5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5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