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<sst xmlns="http://schemas.openxmlformats.org/spreadsheetml/2006/main" count="264" uniqueCount="168">
  <si>
    <t>BFI: Weekend 16-18 September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</si>
  <si>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</si>
  <si>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</si>
  <si>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</si>
  <si>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</si>
  <si>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</si>
  <si>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</si>
  <si>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</si>
  <si>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</si>
  <si>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</si>
  <si>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</si>
  <si>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Bridget Jones's Baby</t>
  </si>
  <si>
    <t>UK</t>
  </si>
  <si>
    <t>Universal</t>
  </si>
  <si>
    <t>-</t>
  </si>
  <si>
    <t>Blair Witch</t>
  </si>
  <si>
    <t>USA</t>
  </si>
  <si>
    <t>Lionsgate</t>
  </si>
  <si>
    <t>The Beatles: Eight Days a Week - The Touring Years</t>
  </si>
  <si>
    <t>UK/USA</t>
  </si>
  <si>
    <t>StudioCanal</t>
  </si>
  <si>
    <t>Sausage Party</t>
  </si>
  <si>
    <t>Sony Pictures</t>
  </si>
  <si>
    <t>Kubo and the Two Strings</t>
  </si>
  <si>
    <t>Don’t Breathe</t>
  </si>
  <si>
    <t>Bad Moms</t>
  </si>
  <si>
    <t>Entertainment</t>
  </si>
  <si>
    <t>Finding Dory</t>
  </si>
  <si>
    <t>Disney</t>
  </si>
  <si>
    <t>The Infiltrator</t>
  </si>
  <si>
    <t>Warner Bros</t>
  </si>
  <si>
    <t>Ben-Hur</t>
  </si>
  <si>
    <t>Paramount</t>
  </si>
  <si>
    <t>Hell or High Water</t>
  </si>
  <si>
    <t>The BFG</t>
  </si>
  <si>
    <t>eOne Films</t>
  </si>
  <si>
    <t>Brotherhood</t>
  </si>
  <si>
    <t>The Young Offenders</t>
  </si>
  <si>
    <t>Ire</t>
  </si>
  <si>
    <t>Wildcard</t>
  </si>
  <si>
    <t>Hunt For the Wilderpeople</t>
  </si>
  <si>
    <t>NZ</t>
  </si>
  <si>
    <t>Vertigo</t>
  </si>
  <si>
    <t>Total</t>
  </si>
  <si>
    <t>Other UK films</t>
  </si>
  <si>
    <t>Anthropoid</t>
  </si>
  <si>
    <t>UK/Fra/Cze</t>
  </si>
  <si>
    <t>Icon</t>
  </si>
  <si>
    <t>Jason Bourne</t>
  </si>
  <si>
    <t>Swallows and Amazons</t>
  </si>
  <si>
    <t>Alice Through the Looking Glass</t>
  </si>
  <si>
    <t>David Brent: Life on the Road</t>
  </si>
  <si>
    <t>The Man Who Fell to Earth (Re: 2016)</t>
  </si>
  <si>
    <t>Park Circus</t>
  </si>
  <si>
    <t>The Deep Blue Sea - NT Live 2016 (Theatre)</t>
  </si>
  <si>
    <t>National Theatre/ Picture House Entertainment</t>
  </si>
  <si>
    <t>Sour Grapes</t>
  </si>
  <si>
    <t>UK/Fra</t>
  </si>
  <si>
    <t>Dogwoof</t>
  </si>
  <si>
    <t>Two Women</t>
  </si>
  <si>
    <t>UK/Rus/Fra/Lat</t>
  </si>
  <si>
    <t>Miracle Communications</t>
  </si>
  <si>
    <t>The Childhood of a Leader</t>
  </si>
  <si>
    <t>UK/USA/Ire/Fra/Hun/Swe</t>
  </si>
  <si>
    <t>Soda</t>
  </si>
  <si>
    <t>Absolutely Fabulous: The Movie</t>
  </si>
  <si>
    <t>20th Century Fox</t>
  </si>
  <si>
    <t>Barry Lyndon (Re: 2016)</t>
  </si>
  <si>
    <t>UK/USA/Ire</t>
  </si>
  <si>
    <t>BFI</t>
  </si>
  <si>
    <t>The Jungle Book</t>
  </si>
  <si>
    <t>Love and Friendship</t>
  </si>
  <si>
    <t>UK/USA/Ire/Fra/Nld</t>
  </si>
  <si>
    <t>The Carer</t>
  </si>
  <si>
    <t>UK/Hun</t>
  </si>
  <si>
    <t>Cinéfile</t>
  </si>
  <si>
    <t>Gary Numan: Android in La La Land</t>
  </si>
  <si>
    <t>Perfectmotion</t>
  </si>
  <si>
    <t>The Legend of Tarzan</t>
  </si>
  <si>
    <t>ChickLit</t>
  </si>
  <si>
    <t xml:space="preserve">Capriol </t>
  </si>
  <si>
    <t>Now You See Me 2</t>
  </si>
  <si>
    <t>The Confession</t>
  </si>
  <si>
    <t>Sid &amp; Nancy (30th Anniversary)</t>
  </si>
  <si>
    <t>Bobby Sands: 66 Days (Ireland)</t>
  </si>
  <si>
    <t>The 9th Life of Louis Drax</t>
  </si>
  <si>
    <t>UK/USA/Can</t>
  </si>
  <si>
    <t>Other openers</t>
  </si>
  <si>
    <t>The Clan</t>
  </si>
  <si>
    <t>Arg/Spa</t>
  </si>
  <si>
    <t>Curzon/Artificial Eye</t>
  </si>
  <si>
    <t>Pink</t>
  </si>
  <si>
    <t>Ind</t>
  </si>
  <si>
    <t>Grand Showbiz</t>
  </si>
  <si>
    <t>Actor in Law</t>
  </si>
  <si>
    <t>Pak</t>
  </si>
  <si>
    <t>Slugi Boze</t>
  </si>
  <si>
    <t>Pol</t>
  </si>
  <si>
    <t>Phoenix</t>
  </si>
  <si>
    <t>El Sur (Re: 2016)</t>
  </si>
  <si>
    <t>Spa/Fra</t>
  </si>
  <si>
    <t>Dharam Yudh Morcha</t>
  </si>
  <si>
    <t>Filmonix</t>
  </si>
  <si>
    <t>Pretham</t>
  </si>
  <si>
    <t>RFT Films</t>
  </si>
  <si>
    <t>S Storm</t>
  </si>
  <si>
    <t>HK</t>
  </si>
  <si>
    <t xml:space="preserve">Asia Releasing </t>
  </si>
  <si>
    <t>El Degmemis Ask</t>
  </si>
  <si>
    <t>Tur</t>
  </si>
  <si>
    <t>Af-Media</t>
  </si>
  <si>
    <t>The Neighbour</t>
  </si>
  <si>
    <t>Arrow Films</t>
  </si>
  <si>
    <t>Comments on this week's top 15 results</t>
  </si>
  <si>
    <t>Against last weekend: +64%</t>
  </si>
  <si>
    <t>Against same weekend last year: +43%</t>
  </si>
  <si>
    <t>Rolling 52 week ranking: 48th</t>
  </si>
  <si>
    <t>Against rolling 52 week norm: -9%</t>
  </si>
  <si>
    <t>UK* films in top 15:  5</t>
  </si>
  <si>
    <t>UK* share of top 15 gross:  40.2%</t>
  </si>
  <si>
    <r>
      <t xml:space="preserve">* </t>
    </r>
    <r>
      <rPr>
        <i/>
        <sz val="9"/>
        <rFont val="Calibri"/>
        <family val="2"/>
      </rPr>
      <t>Includes domestic productions and co-productions</t>
    </r>
  </si>
  <si>
    <t>The weekend gross for:</t>
  </si>
  <si>
    <r>
      <t>Blair Witch</t>
    </r>
    <r>
      <rPr>
        <sz val="11"/>
        <rFont val="Calibri"/>
        <family val="2"/>
      </rPr>
      <t>includes £160,324 from 454 previews</t>
    </r>
  </si>
  <si>
    <r>
      <t xml:space="preserve">The Beatles: Eight Days a Week </t>
    </r>
    <r>
      <rPr>
        <sz val="11"/>
        <rFont val="Calibri"/>
        <family val="2"/>
      </rPr>
      <t>includes £596,939 from 497 preview</t>
    </r>
  </si>
  <si>
    <r>
      <t xml:space="preserve">The Young Offenders </t>
    </r>
    <r>
      <rPr>
        <sz val="11"/>
        <rFont val="Calibri"/>
        <family val="2"/>
      </rPr>
      <t>includes £53,599 from 63 previews</t>
    </r>
  </si>
  <si>
    <r>
      <t xml:space="preserve">The Hunt for the Wilderpeople </t>
    </r>
    <r>
      <rPr>
        <sz val="11"/>
        <rFont val="Calibri"/>
        <family val="2"/>
      </rPr>
      <t>includes £14,761 from 12 previews</t>
    </r>
  </si>
  <si>
    <t>Excluding previews the weekend gross for:</t>
  </si>
  <si>
    <r>
      <t xml:space="preserve">Kubo and the Two Strings </t>
    </r>
    <r>
      <rPr>
        <sz val="11"/>
        <rFont val="Calibri"/>
        <family val="2"/>
      </rPr>
      <t>has decreased by 29%</t>
    </r>
  </si>
  <si>
    <r>
      <t xml:space="preserve">Ben-Hur </t>
    </r>
    <r>
      <rPr>
        <sz val="11"/>
        <rFont val="Calibri"/>
        <family val="2"/>
      </rPr>
      <t>has decreased by 60%</t>
    </r>
  </si>
  <si>
    <r>
      <t xml:space="preserve">Hell or High Water </t>
    </r>
    <r>
      <rPr>
        <sz val="11"/>
        <rFont val="Calibri"/>
        <family val="2"/>
      </rPr>
      <t>has decreased by 50%</t>
    </r>
  </si>
  <si>
    <t>Openers next week - 23 September 2016</t>
  </si>
  <si>
    <t>Aloys</t>
  </si>
  <si>
    <t>Swi/Fra</t>
  </si>
  <si>
    <t>Eureka</t>
  </si>
  <si>
    <t>Baden Baden</t>
  </si>
  <si>
    <t>Fra/Bel</t>
  </si>
  <si>
    <t>MUBI</t>
  </si>
  <si>
    <t>Cymbeline - RSC Live 2016</t>
  </si>
  <si>
    <t>Picture House Entertainment</t>
  </si>
  <si>
    <t>Dare to be Wild</t>
  </si>
  <si>
    <t>De Palma</t>
  </si>
  <si>
    <t>Gangsters Gamblers Geezers</t>
  </si>
  <si>
    <t>Independent</t>
  </si>
  <si>
    <t>The Girl With all the Gifts</t>
  </si>
  <si>
    <t>A Good American</t>
  </si>
  <si>
    <t>Austria</t>
  </si>
  <si>
    <t>Scottish Documentary Institute</t>
  </si>
  <si>
    <t>Imperium</t>
  </si>
  <si>
    <t>Signature Entertainment</t>
  </si>
  <si>
    <t>Light Years</t>
  </si>
  <si>
    <t>Little Men</t>
  </si>
  <si>
    <t>Altitude</t>
  </si>
  <si>
    <t>The Lovers and the Despot</t>
  </si>
  <si>
    <t>UK/Ned/Fra</t>
  </si>
  <si>
    <t>The Magnificent Seven</t>
  </si>
  <si>
    <t>Michael Buble - Tour Stop 148</t>
  </si>
  <si>
    <t>More 2 Screen</t>
  </si>
  <si>
    <t>Norma - Royal Opera, London 2016/17</t>
  </si>
  <si>
    <t>Royal Opera House</t>
  </si>
  <si>
    <t>Oppam</t>
  </si>
  <si>
    <t>The Rolling Stones: Havana Moon</t>
  </si>
  <si>
    <t>UK/Cuba</t>
  </si>
  <si>
    <t>Scottish Mussel</t>
  </si>
  <si>
    <t>Bulldog Film Distribution</t>
  </si>
  <si>
    <t>Thodari</t>
  </si>
  <si>
    <t>Ayngaran</t>
  </si>
  <si>
    <t>Yarn</t>
  </si>
  <si>
    <t>Cuba/Den/Ice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</si>
</sst>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_-* #,##0.00_-;\-* #,##0.00_-;_-* \-??_-;_-@_-"/>
    <numFmt numFmtId="167" formatCode="_(* #,##0.00_);_(* \(#,##0.00\);_(* \-??_);_(@_)"/>
    <numFmt numFmtId="168" formatCode="GENERAL"/>
    <numFmt numFmtId="169" formatCode="0%"/>
    <numFmt numFmtId="170" formatCode="\£#,##0"/>
    <numFmt numFmtId="171" formatCode="0"/>
    <numFmt numFmtId="172" formatCode="\£#,##0;&quot;-£&quot;#,##0"/>
    <numFmt numFmtId="173" formatCode="0.00"/>
    <numFmt numFmtId="174" formatCode="0.0%"/>
    <numFmt numFmtId="175" formatCode="#,##0"/>
    <numFmt numFmtId="176" formatCode="#,##0_ ;\-#,##0\ "/>
    <numFmt numFmtId="177" formatCode="_-* #,##0_-;\-* #,##0_-;_-* \-??_-;_-@_-"/>
  </numFmts>
  <fonts count="9">
    <font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55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27" applyFont="1">
      <alignment/>
      <protection/>
    </xf>
    <xf numFmtId="164" fontId="2" fillId="0" borderId="0" xfId="27" applyFont="1" applyAlignment="1">
      <alignment horizontal="right" indent="1"/>
      <protection/>
    </xf>
    <xf numFmtId="164" fontId="2" fillId="0" borderId="0" xfId="27" applyFont="1" applyAlignment="1">
      <alignment horizontal="left" wrapText="1"/>
      <protection/>
    </xf>
    <xf numFmtId="170" fontId="2" fillId="0" borderId="0" xfId="27" applyNumberFormat="1" applyFont="1">
      <alignment/>
      <protection/>
    </xf>
    <xf numFmtId="171" fontId="3" fillId="0" borderId="0" xfId="30" applyNumberFormat="1" applyFont="1" applyFill="1" applyAlignment="1">
      <alignment horizontal="right"/>
      <protection/>
    </xf>
    <xf numFmtId="171" fontId="4" fillId="0" borderId="0" xfId="30" applyNumberFormat="1" applyFont="1" applyFill="1" applyAlignment="1">
      <alignment horizontal="left"/>
      <protection/>
    </xf>
    <xf numFmtId="171" fontId="3" fillId="0" borderId="0" xfId="30" applyNumberFormat="1" applyFont="1" applyFill="1" applyAlignment="1">
      <alignment horizontal="right" indent="1"/>
      <protection/>
    </xf>
    <xf numFmtId="170" fontId="3" fillId="0" borderId="0" xfId="30" applyNumberFormat="1" applyFont="1" applyFill="1" applyAlignment="1">
      <alignment horizontal="right" indent="1"/>
      <protection/>
    </xf>
    <xf numFmtId="171" fontId="3" fillId="0" borderId="0" xfId="30" applyNumberFormat="1" applyFont="1" applyFill="1" applyAlignment="1">
      <alignment horizontal="left" wrapText="1"/>
      <protection/>
    </xf>
    <xf numFmtId="169" fontId="3" fillId="0" borderId="0" xfId="30" applyNumberFormat="1" applyFont="1" applyFill="1" applyAlignment="1">
      <alignment horizontal="right" indent="1"/>
      <protection/>
    </xf>
    <xf numFmtId="164" fontId="3" fillId="0" borderId="0" xfId="30" applyNumberFormat="1" applyFont="1" applyFill="1" applyAlignment="1">
      <alignment horizontal="center"/>
      <protection/>
    </xf>
    <xf numFmtId="170" fontId="3" fillId="0" borderId="0" xfId="30" applyNumberFormat="1" applyFont="1" applyFill="1" applyAlignment="1">
      <alignment horizontal="center"/>
      <protection/>
    </xf>
    <xf numFmtId="171" fontId="4" fillId="2" borderId="0" xfId="30" applyNumberFormat="1" applyFont="1" applyFill="1" applyAlignment="1">
      <alignment horizontal="right"/>
      <protection/>
    </xf>
    <xf numFmtId="171" fontId="4" fillId="2" borderId="0" xfId="30" applyNumberFormat="1" applyFont="1" applyFill="1" applyAlignment="1">
      <alignment horizontal="left"/>
      <protection/>
    </xf>
    <xf numFmtId="171" fontId="4" fillId="2" borderId="0" xfId="30" applyNumberFormat="1" applyFont="1" applyFill="1" applyAlignment="1">
      <alignment horizontal="right" wrapText="1" indent="1"/>
      <protection/>
    </xf>
    <xf numFmtId="170" fontId="4" fillId="2" borderId="0" xfId="30" applyNumberFormat="1" applyFont="1" applyFill="1" applyAlignment="1">
      <alignment horizontal="right" wrapText="1" indent="1"/>
      <protection/>
    </xf>
    <xf numFmtId="171" fontId="4" fillId="2" borderId="0" xfId="30" applyNumberFormat="1" applyFont="1" applyFill="1" applyAlignment="1">
      <alignment horizontal="left" wrapText="1"/>
      <protection/>
    </xf>
    <xf numFmtId="169" fontId="4" fillId="2" borderId="0" xfId="30" applyNumberFormat="1" applyFont="1" applyFill="1" applyAlignment="1">
      <alignment horizontal="right" wrapText="1" indent="1"/>
      <protection/>
    </xf>
    <xf numFmtId="164" fontId="4" fillId="2" borderId="0" xfId="30" applyNumberFormat="1" applyFont="1" applyFill="1" applyAlignment="1">
      <alignment horizontal="right" wrapText="1"/>
      <protection/>
    </xf>
    <xf numFmtId="170" fontId="4" fillId="2" borderId="0" xfId="30" applyNumberFormat="1" applyFont="1" applyFill="1" applyAlignment="1">
      <alignment horizontal="right" wrapText="1"/>
      <protection/>
    </xf>
    <xf numFmtId="164" fontId="2" fillId="0" borderId="0" xfId="30" applyFont="1" applyFill="1" applyAlignment="1">
      <alignment horizontal="right" indent="1"/>
      <protection/>
    </xf>
    <xf numFmtId="164" fontId="2" fillId="0" borderId="0" xfId="27" applyFont="1" applyFill="1" applyAlignment="1">
      <alignment horizontal="left" indent="1"/>
      <protection/>
    </xf>
    <xf numFmtId="164" fontId="2" fillId="0" borderId="0" xfId="27" applyFont="1" applyFill="1" applyAlignment="1">
      <alignment horizontal="right" indent="1"/>
      <protection/>
    </xf>
    <xf numFmtId="172" fontId="3" fillId="0" borderId="0" xfId="21" applyNumberFormat="1" applyFont="1" applyFill="1" applyBorder="1" applyAlignment="1" applyProtection="1">
      <alignment horizontal="right" indent="1"/>
      <protection/>
    </xf>
    <xf numFmtId="169" fontId="3" fillId="0" borderId="0" xfId="30" applyNumberFormat="1" applyFont="1" applyFill="1" applyAlignment="1">
      <alignment horizontal="right" indent="1" shrinkToFit="1"/>
      <protection/>
    </xf>
    <xf numFmtId="170" fontId="3" fillId="0" borderId="0" xfId="22" applyNumberFormat="1" applyFont="1" applyFill="1" applyBorder="1" applyAlignment="1" applyProtection="1">
      <alignment horizontal="right" indent="1"/>
      <protection/>
    </xf>
    <xf numFmtId="169" fontId="2" fillId="0" borderId="0" xfId="32" applyFont="1" applyFill="1" applyBorder="1" applyAlignment="1" applyProtection="1">
      <alignment horizontal="right" indent="1"/>
      <protection/>
    </xf>
    <xf numFmtId="170" fontId="2" fillId="0" borderId="0" xfId="27" applyNumberFormat="1" applyFont="1" applyFill="1" applyAlignment="1">
      <alignment horizontal="left" indent="1"/>
      <protection/>
    </xf>
    <xf numFmtId="172" fontId="2" fillId="0" borderId="0" xfId="27" applyNumberFormat="1" applyFont="1" applyFill="1" applyAlignment="1">
      <alignment horizontal="left" indent="1"/>
      <protection/>
    </xf>
    <xf numFmtId="173" fontId="2" fillId="0" borderId="0" xfId="27" applyNumberFormat="1" applyFont="1" applyFill="1" applyAlignment="1">
      <alignment horizontal="left" indent="1"/>
      <protection/>
    </xf>
    <xf numFmtId="169" fontId="3" fillId="0" borderId="0" xfId="22" applyNumberFormat="1" applyFont="1" applyFill="1" applyBorder="1" applyAlignment="1" applyProtection="1">
      <alignment horizontal="right" indent="1"/>
      <protection/>
    </xf>
    <xf numFmtId="171" fontId="4" fillId="2" borderId="0" xfId="30" applyNumberFormat="1" applyFont="1" applyFill="1" applyAlignment="1">
      <alignment horizontal="right" shrinkToFit="1"/>
      <protection/>
    </xf>
    <xf numFmtId="171" fontId="4" fillId="2" borderId="0" xfId="30" applyNumberFormat="1" applyFont="1" applyFill="1" applyAlignment="1">
      <alignment horizontal="left" shrinkToFit="1"/>
      <protection/>
    </xf>
    <xf numFmtId="171" fontId="4" fillId="2" borderId="0" xfId="30" applyNumberFormat="1" applyFont="1" applyFill="1" applyAlignment="1">
      <alignment horizontal="right" indent="1" shrinkToFit="1"/>
      <protection/>
    </xf>
    <xf numFmtId="170" fontId="4" fillId="2" borderId="0" xfId="30" applyNumberFormat="1" applyFont="1" applyFill="1" applyAlignment="1">
      <alignment horizontal="right" indent="1" shrinkToFit="1"/>
      <protection/>
    </xf>
    <xf numFmtId="171" fontId="4" fillId="2" borderId="0" xfId="30" applyNumberFormat="1" applyFont="1" applyFill="1" applyAlignment="1">
      <alignment horizontal="left" wrapText="1" shrinkToFit="1"/>
      <protection/>
    </xf>
    <xf numFmtId="169" fontId="5" fillId="2" borderId="0" xfId="19" applyFont="1" applyFill="1" applyBorder="1" applyAlignment="1" applyProtection="1">
      <alignment horizontal="right" indent="1" shrinkToFit="1"/>
      <protection/>
    </xf>
    <xf numFmtId="171" fontId="5" fillId="2" borderId="0" xfId="30" applyNumberFormat="1" applyFont="1" applyFill="1" applyAlignment="1">
      <alignment horizontal="right" indent="1" shrinkToFit="1"/>
      <protection/>
    </xf>
    <xf numFmtId="170" fontId="5" fillId="2" borderId="0" xfId="30" applyNumberFormat="1" applyFont="1" applyFill="1" applyAlignment="1">
      <alignment horizontal="right" indent="1" shrinkToFit="1"/>
      <protection/>
    </xf>
    <xf numFmtId="171" fontId="4" fillId="0" borderId="0" xfId="30" applyNumberFormat="1" applyFont="1" applyFill="1" applyAlignment="1">
      <alignment horizontal="right" shrinkToFit="1"/>
      <protection/>
    </xf>
    <xf numFmtId="171" fontId="4" fillId="0" borderId="0" xfId="30" applyNumberFormat="1" applyFont="1" applyFill="1" applyAlignment="1">
      <alignment horizontal="left" shrinkToFit="1"/>
      <protection/>
    </xf>
    <xf numFmtId="171" fontId="4" fillId="0" borderId="0" xfId="30" applyNumberFormat="1" applyFont="1" applyFill="1" applyAlignment="1">
      <alignment horizontal="right" indent="1" shrinkToFit="1"/>
      <protection/>
    </xf>
    <xf numFmtId="174" fontId="4" fillId="0" borderId="0" xfId="32" applyNumberFormat="1" applyFont="1" applyFill="1" applyBorder="1" applyAlignment="1" applyProtection="1">
      <alignment horizontal="right" shrinkToFit="1"/>
      <protection/>
    </xf>
    <xf numFmtId="174" fontId="4" fillId="0" borderId="0" xfId="32" applyNumberFormat="1" applyFont="1" applyFill="1" applyBorder="1" applyAlignment="1" applyProtection="1">
      <alignment horizontal="left" shrinkToFit="1"/>
      <protection/>
    </xf>
    <xf numFmtId="170" fontId="4" fillId="0" borderId="0" xfId="32" applyNumberFormat="1" applyFont="1" applyFill="1" applyBorder="1" applyAlignment="1" applyProtection="1">
      <alignment horizontal="right" shrinkToFit="1"/>
      <protection/>
    </xf>
    <xf numFmtId="164" fontId="3" fillId="0" borderId="0" xfId="30" applyFont="1" applyFill="1" applyAlignment="1">
      <alignment horizontal="right"/>
      <protection/>
    </xf>
    <xf numFmtId="164" fontId="3" fillId="0" borderId="0" xfId="30" applyFont="1" applyFill="1" applyAlignment="1">
      <alignment horizontal="right" indent="1"/>
      <protection/>
    </xf>
    <xf numFmtId="164" fontId="3" fillId="0" borderId="0" xfId="30" applyFont="1" applyFill="1" applyAlignment="1">
      <alignment horizontal="left" wrapText="1"/>
      <protection/>
    </xf>
    <xf numFmtId="164" fontId="3" fillId="0" borderId="0" xfId="30" applyNumberFormat="1" applyFont="1" applyFill="1" applyAlignment="1">
      <alignment horizontal="right"/>
      <protection/>
    </xf>
    <xf numFmtId="170" fontId="3" fillId="0" borderId="0" xfId="30" applyNumberFormat="1" applyFont="1" applyFill="1" applyAlignment="1">
      <alignment horizontal="right"/>
      <protection/>
    </xf>
    <xf numFmtId="174" fontId="4" fillId="0" borderId="0" xfId="32" applyNumberFormat="1" applyFont="1" applyFill="1" applyBorder="1" applyAlignment="1" applyProtection="1">
      <alignment horizontal="right" indent="1" shrinkToFit="1"/>
      <protection/>
    </xf>
    <xf numFmtId="171" fontId="4" fillId="0" borderId="0" xfId="30" applyNumberFormat="1" applyFont="1" applyFill="1" applyAlignment="1">
      <alignment horizontal="left" wrapText="1" shrinkToFit="1"/>
      <protection/>
    </xf>
    <xf numFmtId="164" fontId="3" fillId="0" borderId="0" xfId="30" applyNumberFormat="1" applyFont="1" applyFill="1" applyAlignment="1">
      <alignment horizontal="right" shrinkToFit="1"/>
      <protection/>
    </xf>
    <xf numFmtId="164" fontId="4" fillId="0" borderId="0" xfId="24" applyNumberFormat="1" applyFont="1" applyFill="1" applyBorder="1" applyAlignment="1" applyProtection="1">
      <alignment horizontal="right" shrinkToFit="1"/>
      <protection/>
    </xf>
    <xf numFmtId="170" fontId="4" fillId="0" borderId="0" xfId="30" applyNumberFormat="1" applyFont="1" applyFill="1" applyAlignment="1">
      <alignment horizontal="right" shrinkToFit="1"/>
      <protection/>
    </xf>
    <xf numFmtId="164" fontId="2" fillId="0" borderId="0" xfId="27" applyFont="1" applyFill="1">
      <alignment/>
      <protection/>
    </xf>
    <xf numFmtId="175" fontId="3" fillId="0" borderId="0" xfId="30" applyNumberFormat="1" applyFont="1" applyFill="1" applyAlignment="1">
      <alignment horizontal="right" indent="1" shrinkToFit="1"/>
      <protection/>
    </xf>
    <xf numFmtId="164" fontId="3" fillId="0" borderId="0" xfId="27" applyFont="1" applyAlignment="1">
      <alignment horizontal="left" indent="1"/>
      <protection/>
    </xf>
    <xf numFmtId="164" fontId="2" fillId="0" borderId="0" xfId="27" applyFont="1" applyAlignment="1">
      <alignment horizontal="left" indent="1"/>
      <protection/>
    </xf>
    <xf numFmtId="164" fontId="2" fillId="0" borderId="0" xfId="27" applyFont="1" applyAlignment="1">
      <alignment horizontal="left" wrapText="1" indent="1"/>
      <protection/>
    </xf>
    <xf numFmtId="164" fontId="3" fillId="0" borderId="0" xfId="26" applyFont="1" applyFill="1" applyAlignment="1">
      <alignment horizontal="left" indent="1"/>
      <protection/>
    </xf>
    <xf numFmtId="164" fontId="2" fillId="0" borderId="0" xfId="30" applyFont="1" applyFill="1" applyAlignment="1">
      <alignment horizontal="left" indent="1"/>
      <protection/>
    </xf>
    <xf numFmtId="164" fontId="3" fillId="0" borderId="0" xfId="30" applyFont="1" applyAlignment="1">
      <alignment horizontal="right" indent="1"/>
      <protection/>
    </xf>
    <xf numFmtId="170" fontId="3" fillId="0" borderId="0" xfId="22" applyNumberFormat="1" applyFont="1" applyFill="1" applyBorder="1" applyAlignment="1" applyProtection="1">
      <alignment horizontal="left" indent="1"/>
      <protection/>
    </xf>
    <xf numFmtId="164" fontId="3" fillId="0" borderId="0" xfId="30" applyFont="1" applyAlignment="1">
      <alignment horizontal="left" indent="1"/>
      <protection/>
    </xf>
    <xf numFmtId="175" fontId="3" fillId="0" borderId="0" xfId="21" applyNumberFormat="1" applyFont="1" applyFill="1" applyBorder="1" applyAlignment="1" applyProtection="1">
      <alignment horizontal="right" indent="1"/>
      <protection/>
    </xf>
    <xf numFmtId="164" fontId="2" fillId="0" borderId="0" xfId="30" applyFont="1" applyFill="1" applyAlignment="1">
      <alignment horizontal="left" wrapText="1"/>
      <protection/>
    </xf>
    <xf numFmtId="171" fontId="3" fillId="0" borderId="0" xfId="30" applyNumberFormat="1" applyFont="1" applyFill="1" applyAlignment="1">
      <alignment horizontal="right" indent="1" shrinkToFit="1"/>
      <protection/>
    </xf>
    <xf numFmtId="176" fontId="3" fillId="0" borderId="0" xfId="21" applyNumberFormat="1" applyFont="1" applyFill="1" applyBorder="1" applyAlignment="1" applyProtection="1">
      <alignment horizontal="right" indent="1"/>
      <protection/>
    </xf>
    <xf numFmtId="164" fontId="2" fillId="0" borderId="0" xfId="27" applyFont="1" applyFill="1" applyAlignment="1">
      <alignment horizontal="left"/>
      <protection/>
    </xf>
    <xf numFmtId="171" fontId="2" fillId="0" borderId="0" xfId="32" applyNumberFormat="1" applyFont="1" applyFill="1" applyBorder="1" applyAlignment="1" applyProtection="1">
      <alignment horizontal="right" indent="1"/>
      <protection/>
    </xf>
    <xf numFmtId="164" fontId="4" fillId="0" borderId="0" xfId="25" applyFont="1" applyAlignment="1">
      <alignment horizontal="left"/>
      <protection/>
    </xf>
    <xf numFmtId="177" fontId="3" fillId="0" borderId="0" xfId="21" applyNumberFormat="1" applyFont="1" applyFill="1" applyBorder="1" applyAlignment="1" applyProtection="1">
      <alignment/>
      <protection/>
    </xf>
    <xf numFmtId="175" fontId="3" fillId="0" borderId="0" xfId="30" applyNumberFormat="1" applyFont="1" applyFill="1" applyAlignment="1">
      <alignment horizontal="right" indent="1"/>
      <protection/>
    </xf>
    <xf numFmtId="171" fontId="3" fillId="0" borderId="0" xfId="30" applyNumberFormat="1" applyFont="1" applyFill="1" applyAlignment="1">
      <alignment horizontal="left"/>
      <protection/>
    </xf>
    <xf numFmtId="164" fontId="0" fillId="0" borderId="0" xfId="26" applyFill="1" applyAlignment="1">
      <alignment horizontal="left"/>
      <protection/>
    </xf>
    <xf numFmtId="164" fontId="0" fillId="0" borderId="0" xfId="26" applyFill="1">
      <alignment/>
      <protection/>
    </xf>
    <xf numFmtId="170" fontId="3" fillId="0" borderId="0" xfId="22" applyNumberFormat="1" applyFont="1" applyFill="1" applyBorder="1" applyAlignment="1" applyProtection="1">
      <alignment horizontal="right"/>
      <protection/>
    </xf>
    <xf numFmtId="170" fontId="3" fillId="0" borderId="0" xfId="30" applyNumberFormat="1" applyFont="1" applyFill="1">
      <alignment/>
      <protection/>
    </xf>
    <xf numFmtId="170" fontId="3" fillId="0" borderId="0" xfId="34" applyNumberFormat="1" applyFont="1" applyFill="1" applyBorder="1" applyAlignment="1" applyProtection="1">
      <alignment/>
      <protection/>
    </xf>
    <xf numFmtId="164" fontId="3" fillId="0" borderId="0" xfId="30" applyFont="1" applyFill="1">
      <alignment/>
      <protection/>
    </xf>
    <xf numFmtId="171" fontId="6" fillId="0" borderId="0" xfId="30" applyNumberFormat="1" applyFont="1" applyFill="1" applyAlignment="1">
      <alignment horizontal="left"/>
      <protection/>
    </xf>
    <xf numFmtId="170" fontId="3" fillId="0" borderId="0" xfId="25" applyNumberFormat="1" applyFont="1" applyAlignment="1">
      <alignment horizontal="right"/>
      <protection/>
    </xf>
    <xf numFmtId="164" fontId="3" fillId="0" borderId="0" xfId="30" applyFont="1" applyFill="1" applyAlignment="1">
      <alignment horizontal="left" indent="1"/>
      <protection/>
    </xf>
    <xf numFmtId="164" fontId="3" fillId="0" borderId="0" xfId="31" applyFont="1" applyFill="1" applyAlignment="1">
      <alignment horizontal="left"/>
      <protection/>
    </xf>
    <xf numFmtId="164" fontId="6" fillId="0" borderId="0" xfId="27" applyFont="1" applyAlignment="1">
      <alignment horizontal="left" indent="1"/>
      <protection/>
    </xf>
    <xf numFmtId="176" fontId="3" fillId="0" borderId="0" xfId="21" applyNumberFormat="1" applyFont="1" applyFill="1" applyBorder="1" applyAlignment="1" applyProtection="1">
      <alignment/>
      <protection/>
    </xf>
    <xf numFmtId="164" fontId="2" fillId="0" borderId="0" xfId="27" applyFont="1" applyAlignment="1">
      <alignment horizontal="left"/>
      <protection/>
    </xf>
    <xf numFmtId="171" fontId="8" fillId="0" borderId="0" xfId="30" applyNumberFormat="1" applyFont="1" applyFill="1" applyAlignment="1">
      <alignment horizontal="left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 2 2" xfId="21"/>
    <cellStyle name="Comma 4 2" xfId="22"/>
    <cellStyle name="Comma 7" xfId="23"/>
    <cellStyle name="Comma_Sheet1" xfId="24"/>
    <cellStyle name="Normal 103" xfId="25"/>
    <cellStyle name="Normal 2" xfId="26"/>
    <cellStyle name="Normal 2 2" xfId="27"/>
    <cellStyle name="Normal 2 3 2" xfId="28"/>
    <cellStyle name="Normal 2 3 2 2" xfId="29"/>
    <cellStyle name="Normal_Sheet1" xfId="30"/>
    <cellStyle name="Normal_Sheet1 2 2" xfId="31"/>
    <cellStyle name="Percent 2" xfId="32"/>
    <cellStyle name="Percent 3" xfId="33"/>
    <cellStyle name="Percent 6 2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8.8515625" style="1" customWidth="1"/>
    <col min="2" max="2" width="70.28125" style="1" customWidth="1"/>
    <col min="3" max="3" width="28.140625" style="2" customWidth="1"/>
    <col min="4" max="4" width="20.140625" style="2" customWidth="1"/>
    <col min="5" max="5" width="49.8515625" style="3" customWidth="1"/>
    <col min="6" max="6" width="16.57421875" style="2" customWidth="1"/>
    <col min="7" max="7" width="12.140625" style="1" customWidth="1"/>
    <col min="8" max="8" width="15.28125" style="1" customWidth="1"/>
    <col min="9" max="9" width="18.140625" style="4" customWidth="1"/>
    <col min="10" max="10" width="22.8515625" style="1" customWidth="1"/>
    <col min="11" max="11" width="16.421875" style="1" customWidth="1"/>
    <col min="12" max="16384" width="11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1" ht="12.75">
      <c r="A3" s="21">
        <v>1</v>
      </c>
      <c r="B3" s="22" t="s">
        <v>11</v>
      </c>
      <c r="C3" s="23" t="s">
        <v>12</v>
      </c>
      <c r="D3" s="24">
        <v>8111077</v>
      </c>
      <c r="E3" s="22" t="s">
        <v>13</v>
      </c>
      <c r="F3" s="25" t="s">
        <v>14</v>
      </c>
      <c r="G3" s="23">
        <v>1</v>
      </c>
      <c r="H3" s="23">
        <v>641</v>
      </c>
      <c r="I3" s="8">
        <v>12653.786271450857</v>
      </c>
      <c r="J3" s="26">
        <v>8111077</v>
      </c>
      <c r="K3" s="22"/>
    </row>
    <row r="4" spans="1:11" ht="12.75">
      <c r="A4" s="21">
        <v>2</v>
      </c>
      <c r="B4" s="22" t="s">
        <v>15</v>
      </c>
      <c r="C4" s="23" t="s">
        <v>16</v>
      </c>
      <c r="D4" s="24">
        <v>959401</v>
      </c>
      <c r="E4" s="22" t="s">
        <v>17</v>
      </c>
      <c r="F4" s="25" t="s">
        <v>14</v>
      </c>
      <c r="G4" s="23">
        <v>1</v>
      </c>
      <c r="H4" s="23">
        <v>462</v>
      </c>
      <c r="I4" s="8">
        <v>2076.625541125541</v>
      </c>
      <c r="J4" s="26">
        <v>959401</v>
      </c>
      <c r="K4" s="22"/>
    </row>
    <row r="5" spans="1:11" ht="12.75">
      <c r="A5" s="21">
        <v>3</v>
      </c>
      <c r="B5" s="22" t="s">
        <v>18</v>
      </c>
      <c r="C5" s="23" t="s">
        <v>19</v>
      </c>
      <c r="D5" s="24">
        <v>654726</v>
      </c>
      <c r="E5" s="22" t="s">
        <v>20</v>
      </c>
      <c r="F5" s="27" t="s">
        <v>14</v>
      </c>
      <c r="G5" s="23">
        <v>1</v>
      </c>
      <c r="H5" s="23">
        <v>96</v>
      </c>
      <c r="I5" s="8">
        <v>6820.0625</v>
      </c>
      <c r="J5" s="26">
        <v>654726</v>
      </c>
      <c r="K5" s="28"/>
    </row>
    <row r="6" spans="1:11" ht="12.75">
      <c r="A6" s="21">
        <v>4</v>
      </c>
      <c r="B6" s="22" t="s">
        <v>21</v>
      </c>
      <c r="C6" s="23" t="s">
        <v>16</v>
      </c>
      <c r="D6" s="24">
        <v>615120</v>
      </c>
      <c r="E6" s="22" t="s">
        <v>22</v>
      </c>
      <c r="F6" s="25">
        <v>-0.49590409786895084</v>
      </c>
      <c r="G6" s="23">
        <v>3</v>
      </c>
      <c r="H6" s="23">
        <v>470</v>
      </c>
      <c r="I6" s="8">
        <v>1308.7659574468084</v>
      </c>
      <c r="J6" s="26">
        <v>6560005</v>
      </c>
      <c r="K6" s="22"/>
    </row>
    <row r="7" spans="1:11" ht="12.75">
      <c r="A7" s="21">
        <v>5</v>
      </c>
      <c r="B7" s="22" t="s">
        <v>23</v>
      </c>
      <c r="C7" s="23" t="s">
        <v>16</v>
      </c>
      <c r="D7" s="24">
        <v>599304</v>
      </c>
      <c r="E7" s="22" t="s">
        <v>13</v>
      </c>
      <c r="F7" s="25">
        <v>-0.28994688558541376</v>
      </c>
      <c r="G7" s="23">
        <v>2</v>
      </c>
      <c r="H7" s="23">
        <v>519</v>
      </c>
      <c r="I7" s="8">
        <v>1154.728323699422</v>
      </c>
      <c r="J7" s="26">
        <v>1707990</v>
      </c>
      <c r="K7" s="22"/>
    </row>
    <row r="8" spans="1:11" ht="12.75">
      <c r="A8" s="21">
        <v>6</v>
      </c>
      <c r="B8" s="22" t="s">
        <v>24</v>
      </c>
      <c r="C8" s="23" t="s">
        <v>16</v>
      </c>
      <c r="D8" s="24">
        <v>574781.990202088</v>
      </c>
      <c r="E8" s="22" t="s">
        <v>22</v>
      </c>
      <c r="F8" s="25">
        <v>-0.43984810322731893</v>
      </c>
      <c r="G8" s="23">
        <v>2</v>
      </c>
      <c r="H8" s="23">
        <v>437</v>
      </c>
      <c r="I8" s="8">
        <v>1315.290595428119</v>
      </c>
      <c r="J8" s="26">
        <v>2250373.327628648</v>
      </c>
      <c r="K8" s="29"/>
    </row>
    <row r="9" spans="1:11" ht="12.75">
      <c r="A9" s="21">
        <v>7</v>
      </c>
      <c r="B9" s="22" t="s">
        <v>25</v>
      </c>
      <c r="C9" s="23" t="s">
        <v>16</v>
      </c>
      <c r="D9" s="24">
        <v>500169</v>
      </c>
      <c r="E9" s="22" t="s">
        <v>26</v>
      </c>
      <c r="F9" s="25">
        <v>-0.4432979019422338</v>
      </c>
      <c r="G9" s="23">
        <v>4</v>
      </c>
      <c r="H9" s="23">
        <v>390</v>
      </c>
      <c r="I9" s="8">
        <v>1282.4846153846154</v>
      </c>
      <c r="J9" s="26">
        <v>6870879</v>
      </c>
      <c r="K9" s="30"/>
    </row>
    <row r="10" spans="1:11" ht="12.75">
      <c r="A10" s="21">
        <v>8</v>
      </c>
      <c r="B10" s="22" t="s">
        <v>27</v>
      </c>
      <c r="C10" s="23" t="s">
        <v>16</v>
      </c>
      <c r="D10" s="24">
        <v>483538.220427618</v>
      </c>
      <c r="E10" s="22" t="s">
        <v>28</v>
      </c>
      <c r="F10" s="27">
        <v>-0.32774340557025844</v>
      </c>
      <c r="G10" s="23">
        <v>8</v>
      </c>
      <c r="H10" s="23">
        <v>512</v>
      </c>
      <c r="I10" s="8">
        <v>944.4105867726914</v>
      </c>
      <c r="J10" s="26">
        <v>40734646.631135575</v>
      </c>
      <c r="K10" s="22"/>
    </row>
    <row r="11" spans="1:11" ht="12.75">
      <c r="A11" s="21">
        <v>9</v>
      </c>
      <c r="B11" s="22" t="s">
        <v>29</v>
      </c>
      <c r="C11" s="23" t="s">
        <v>19</v>
      </c>
      <c r="D11" s="24">
        <v>370439.298596015</v>
      </c>
      <c r="E11" s="22" t="s">
        <v>30</v>
      </c>
      <c r="F11" s="25" t="s">
        <v>14</v>
      </c>
      <c r="G11" s="23">
        <v>1</v>
      </c>
      <c r="H11" s="23">
        <v>264</v>
      </c>
      <c r="I11" s="8">
        <v>1403.1791613485418</v>
      </c>
      <c r="J11" s="26">
        <v>370439.298596015</v>
      </c>
      <c r="K11" s="22"/>
    </row>
    <row r="12" spans="1:11" ht="12.75">
      <c r="A12" s="21">
        <v>10</v>
      </c>
      <c r="B12" s="22" t="s">
        <v>31</v>
      </c>
      <c r="C12" s="23" t="s">
        <v>16</v>
      </c>
      <c r="D12" s="24">
        <v>312837</v>
      </c>
      <c r="E12" s="22" t="s">
        <v>32</v>
      </c>
      <c r="F12" s="25">
        <v>-0.7014344340523001</v>
      </c>
      <c r="G12" s="23">
        <v>2</v>
      </c>
      <c r="H12" s="23">
        <v>447</v>
      </c>
      <c r="I12" s="8">
        <v>699.8590604026846</v>
      </c>
      <c r="J12" s="26">
        <v>1792732</v>
      </c>
      <c r="K12" s="22"/>
    </row>
    <row r="13" spans="1:11" ht="12.75">
      <c r="A13" s="21">
        <v>11</v>
      </c>
      <c r="B13" s="22" t="s">
        <v>33</v>
      </c>
      <c r="C13" s="23" t="s">
        <v>16</v>
      </c>
      <c r="D13" s="24">
        <v>258020</v>
      </c>
      <c r="E13" s="22" t="s">
        <v>20</v>
      </c>
      <c r="F13" s="31">
        <v>-0.5327671441247306</v>
      </c>
      <c r="G13" s="23">
        <v>2</v>
      </c>
      <c r="H13" s="23">
        <v>266</v>
      </c>
      <c r="I13" s="8">
        <v>970</v>
      </c>
      <c r="J13" s="26">
        <v>1156735</v>
      </c>
      <c r="K13" s="22"/>
    </row>
    <row r="14" spans="1:11" ht="12.75">
      <c r="A14" s="21">
        <v>12</v>
      </c>
      <c r="B14" s="22" t="s">
        <v>34</v>
      </c>
      <c r="C14" s="23" t="s">
        <v>19</v>
      </c>
      <c r="D14" s="24">
        <v>247682</v>
      </c>
      <c r="E14" s="22" t="s">
        <v>35</v>
      </c>
      <c r="F14" s="25">
        <v>-0.255790055647032</v>
      </c>
      <c r="G14" s="23">
        <v>9</v>
      </c>
      <c r="H14" s="23">
        <v>413</v>
      </c>
      <c r="I14" s="8">
        <v>599.7142857142857</v>
      </c>
      <c r="J14" s="26">
        <v>29512211</v>
      </c>
      <c r="K14" s="22"/>
    </row>
    <row r="15" spans="1:11" ht="12.75">
      <c r="A15" s="21">
        <v>13</v>
      </c>
      <c r="B15" s="22" t="s">
        <v>36</v>
      </c>
      <c r="C15" s="23" t="s">
        <v>12</v>
      </c>
      <c r="D15" s="24">
        <v>186914</v>
      </c>
      <c r="E15" s="22" t="s">
        <v>17</v>
      </c>
      <c r="F15" s="25">
        <v>-0.5980612045218491</v>
      </c>
      <c r="G15" s="23">
        <v>3</v>
      </c>
      <c r="H15" s="23">
        <v>160</v>
      </c>
      <c r="I15" s="8">
        <v>1168.2125</v>
      </c>
      <c r="J15" s="26">
        <v>3342050</v>
      </c>
      <c r="K15" s="22"/>
    </row>
    <row r="16" spans="1:11" ht="12.75">
      <c r="A16" s="21">
        <v>14</v>
      </c>
      <c r="B16" s="22" t="s">
        <v>37</v>
      </c>
      <c r="C16" s="23" t="s">
        <v>38</v>
      </c>
      <c r="D16" s="24">
        <v>171549</v>
      </c>
      <c r="E16" s="22" t="s">
        <v>39</v>
      </c>
      <c r="F16" s="25" t="s">
        <v>14</v>
      </c>
      <c r="G16" s="23">
        <v>1</v>
      </c>
      <c r="H16" s="23">
        <v>65</v>
      </c>
      <c r="I16" s="8">
        <v>2639.2153846153847</v>
      </c>
      <c r="J16" s="26">
        <v>171549</v>
      </c>
      <c r="K16" s="22"/>
    </row>
    <row r="17" spans="1:11" ht="12.75">
      <c r="A17" s="21">
        <v>15</v>
      </c>
      <c r="B17" s="22" t="s">
        <v>40</v>
      </c>
      <c r="C17" s="23" t="s">
        <v>41</v>
      </c>
      <c r="D17" s="24">
        <v>167646</v>
      </c>
      <c r="E17" s="22" t="s">
        <v>42</v>
      </c>
      <c r="F17" s="25" t="s">
        <v>14</v>
      </c>
      <c r="G17" s="23">
        <v>1</v>
      </c>
      <c r="H17" s="23">
        <v>63</v>
      </c>
      <c r="I17" s="8">
        <v>2661.047619047619</v>
      </c>
      <c r="J17" s="26">
        <v>167646</v>
      </c>
      <c r="K17" s="22"/>
    </row>
    <row r="18" spans="1:10" ht="12.75">
      <c r="A18" s="32"/>
      <c r="B18" s="33" t="s">
        <v>43</v>
      </c>
      <c r="C18" s="34"/>
      <c r="D18" s="35">
        <f>SUM(D3:D17)</f>
        <v>14213204.509225722</v>
      </c>
      <c r="E18" s="36"/>
      <c r="F18" s="37"/>
      <c r="G18" s="38">
        <f aca="true" t="shared" si="0" ref="G18:H18">AVERAGE(G3:G17)</f>
        <v>2.7333333333333334</v>
      </c>
      <c r="H18" s="38">
        <f t="shared" si="0"/>
        <v>347</v>
      </c>
      <c r="I18" s="39">
        <f>AVERAGE(I3:I17)</f>
        <v>2513.158826829105</v>
      </c>
      <c r="J18" s="35">
        <f>SUM(J3:J17)</f>
        <v>104362460.25736025</v>
      </c>
    </row>
    <row r="19" spans="1:10" ht="12.75">
      <c r="A19" s="40"/>
      <c r="B19" s="41"/>
      <c r="C19" s="42"/>
      <c r="D19" s="43"/>
      <c r="E19" s="44"/>
      <c r="F19" s="43"/>
      <c r="G19" s="43"/>
      <c r="H19" s="43"/>
      <c r="I19" s="45"/>
      <c r="J19" s="43">
        <f>(J3+J5+J11+J14+J15)/J18</f>
        <v>0.4023525623585958</v>
      </c>
    </row>
    <row r="20" spans="1:10" ht="12.75">
      <c r="A20" s="46"/>
      <c r="C20" s="47"/>
      <c r="D20" s="8"/>
      <c r="E20" s="48"/>
      <c r="F20" s="10"/>
      <c r="G20" s="49"/>
      <c r="H20" s="49"/>
      <c r="I20" s="50"/>
      <c r="J20" s="50"/>
    </row>
    <row r="21" spans="1:10" s="56" customFormat="1" ht="12.75">
      <c r="A21" s="40"/>
      <c r="B21" s="6" t="s">
        <v>44</v>
      </c>
      <c r="C21" s="42"/>
      <c r="D21" s="51"/>
      <c r="E21" s="52"/>
      <c r="F21" s="25"/>
      <c r="G21" s="53"/>
      <c r="H21" s="54"/>
      <c r="I21" s="55"/>
      <c r="J21" s="43"/>
    </row>
    <row r="22" spans="1:10" ht="12.75">
      <c r="A22" s="57">
        <v>20</v>
      </c>
      <c r="B22" s="22" t="s">
        <v>45</v>
      </c>
      <c r="C22" s="23" t="s">
        <v>46</v>
      </c>
      <c r="D22" s="24">
        <v>102551</v>
      </c>
      <c r="E22" s="22" t="s">
        <v>47</v>
      </c>
      <c r="F22" s="25">
        <v>-0.549406610981981</v>
      </c>
      <c r="G22" s="57">
        <v>2</v>
      </c>
      <c r="H22" s="57">
        <v>141</v>
      </c>
      <c r="I22" s="26">
        <v>727.3120567375887</v>
      </c>
      <c r="J22" s="57">
        <v>484126</v>
      </c>
    </row>
    <row r="23" spans="1:10" ht="12.75">
      <c r="A23" s="57">
        <v>22</v>
      </c>
      <c r="B23" s="58" t="s">
        <v>48</v>
      </c>
      <c r="C23" s="2" t="s">
        <v>19</v>
      </c>
      <c r="D23" s="24">
        <v>83776</v>
      </c>
      <c r="E23" s="59" t="s">
        <v>13</v>
      </c>
      <c r="F23" s="25">
        <v>-0.6420012648923987</v>
      </c>
      <c r="G23" s="57">
        <v>8</v>
      </c>
      <c r="H23" s="57">
        <v>128</v>
      </c>
      <c r="I23" s="26">
        <v>654.5</v>
      </c>
      <c r="J23" s="57">
        <v>22938616</v>
      </c>
    </row>
    <row r="24" spans="1:10" ht="12.75">
      <c r="A24" s="57">
        <v>27</v>
      </c>
      <c r="B24" s="58" t="s">
        <v>49</v>
      </c>
      <c r="C24" s="2" t="s">
        <v>12</v>
      </c>
      <c r="D24" s="24">
        <v>61870</v>
      </c>
      <c r="E24" s="59" t="s">
        <v>20</v>
      </c>
      <c r="F24" s="25">
        <v>-0.5428280081577159</v>
      </c>
      <c r="G24" s="57">
        <v>5</v>
      </c>
      <c r="H24" s="57">
        <v>174</v>
      </c>
      <c r="I24" s="26">
        <v>355.57471264367814</v>
      </c>
      <c r="J24" s="57">
        <v>2880764</v>
      </c>
    </row>
    <row r="25" spans="1:10" ht="12.75">
      <c r="A25" s="57">
        <v>44</v>
      </c>
      <c r="B25" s="58" t="s">
        <v>50</v>
      </c>
      <c r="C25" s="2" t="s">
        <v>19</v>
      </c>
      <c r="D25" s="24">
        <v>8880.91999998238</v>
      </c>
      <c r="E25" s="59" t="s">
        <v>28</v>
      </c>
      <c r="F25" s="25">
        <v>-0.11220541118898705</v>
      </c>
      <c r="G25" s="57">
        <v>17</v>
      </c>
      <c r="H25" s="57">
        <v>75</v>
      </c>
      <c r="I25" s="26">
        <v>118.41226666643173</v>
      </c>
      <c r="J25" s="57">
        <v>9914275.768699715</v>
      </c>
    </row>
    <row r="26" spans="1:10" ht="12.75">
      <c r="A26" s="57">
        <v>45</v>
      </c>
      <c r="B26" s="58" t="s">
        <v>51</v>
      </c>
      <c r="C26" s="2" t="s">
        <v>12</v>
      </c>
      <c r="D26" s="24">
        <v>8868</v>
      </c>
      <c r="E26" s="59" t="s">
        <v>35</v>
      </c>
      <c r="F26" s="25">
        <v>-0.7391918122463385</v>
      </c>
      <c r="G26" s="57">
        <v>5</v>
      </c>
      <c r="H26" s="57">
        <v>30</v>
      </c>
      <c r="I26" s="26">
        <v>295.6</v>
      </c>
      <c r="J26" s="57">
        <v>3613938</v>
      </c>
    </row>
    <row r="27" spans="1:10" ht="12.75">
      <c r="A27" s="57">
        <v>49</v>
      </c>
      <c r="B27" s="59" t="s">
        <v>52</v>
      </c>
      <c r="C27" s="2" t="s">
        <v>12</v>
      </c>
      <c r="D27" s="24">
        <v>6211</v>
      </c>
      <c r="E27" s="60" t="s">
        <v>53</v>
      </c>
      <c r="F27" s="25">
        <v>-0.6283286458021662</v>
      </c>
      <c r="G27" s="57">
        <v>2</v>
      </c>
      <c r="H27" s="57">
        <v>6</v>
      </c>
      <c r="I27" s="26">
        <v>1035.1666666666667</v>
      </c>
      <c r="J27" s="57">
        <v>28611</v>
      </c>
    </row>
    <row r="28" spans="1:10" ht="12.75">
      <c r="A28" s="57">
        <v>50</v>
      </c>
      <c r="B28" s="61" t="s">
        <v>54</v>
      </c>
      <c r="C28" s="2" t="s">
        <v>12</v>
      </c>
      <c r="D28" s="24">
        <v>5884.50000000111</v>
      </c>
      <c r="E28" s="59" t="s">
        <v>55</v>
      </c>
      <c r="F28" s="25">
        <v>1.342089552246239</v>
      </c>
      <c r="G28" s="57">
        <v>4</v>
      </c>
      <c r="H28" s="57">
        <v>6</v>
      </c>
      <c r="I28" s="26">
        <v>980.750000000185</v>
      </c>
      <c r="J28" s="57">
        <v>673118.1973545849</v>
      </c>
    </row>
    <row r="29" spans="1:10" ht="12.75">
      <c r="A29" s="57">
        <v>51</v>
      </c>
      <c r="B29" s="59" t="s">
        <v>56</v>
      </c>
      <c r="C29" s="2" t="s">
        <v>57</v>
      </c>
      <c r="D29" s="24">
        <v>4880</v>
      </c>
      <c r="E29" s="60" t="s">
        <v>58</v>
      </c>
      <c r="F29" s="25" t="s">
        <v>14</v>
      </c>
      <c r="G29" s="57">
        <v>1</v>
      </c>
      <c r="H29" s="57">
        <v>4</v>
      </c>
      <c r="I29" s="26">
        <v>1220</v>
      </c>
      <c r="J29" s="57">
        <v>4880</v>
      </c>
    </row>
    <row r="30" spans="1:10" ht="12.75">
      <c r="A30" s="57">
        <v>52</v>
      </c>
      <c r="B30" s="58" t="s">
        <v>59</v>
      </c>
      <c r="C30" s="2" t="s">
        <v>60</v>
      </c>
      <c r="D30" s="24">
        <v>3871</v>
      </c>
      <c r="E30" s="59" t="s">
        <v>61</v>
      </c>
      <c r="F30" s="25" t="s">
        <v>14</v>
      </c>
      <c r="G30" s="57">
        <v>1</v>
      </c>
      <c r="H30" s="57">
        <v>6</v>
      </c>
      <c r="I30" s="26">
        <v>645.1666666666666</v>
      </c>
      <c r="J30" s="57">
        <v>3871</v>
      </c>
    </row>
    <row r="31" spans="1:10" ht="12.75">
      <c r="A31" s="57">
        <v>57</v>
      </c>
      <c r="B31" s="58" t="s">
        <v>62</v>
      </c>
      <c r="C31" s="2" t="s">
        <v>63</v>
      </c>
      <c r="D31" s="24">
        <v>2561</v>
      </c>
      <c r="E31" s="59" t="s">
        <v>64</v>
      </c>
      <c r="F31" s="25">
        <v>0.020318725099601594</v>
      </c>
      <c r="G31" s="57">
        <v>5</v>
      </c>
      <c r="H31" s="57">
        <v>7</v>
      </c>
      <c r="I31" s="26">
        <v>365.85714285714283</v>
      </c>
      <c r="J31" s="57">
        <v>155425</v>
      </c>
    </row>
    <row r="32" spans="1:10" ht="12.75">
      <c r="A32" s="57">
        <v>58</v>
      </c>
      <c r="B32" s="58" t="s">
        <v>65</v>
      </c>
      <c r="C32" s="2" t="s">
        <v>19</v>
      </c>
      <c r="D32" s="24">
        <v>2401</v>
      </c>
      <c r="E32" s="59" t="s">
        <v>66</v>
      </c>
      <c r="F32" s="25">
        <v>-0.8490032073454499</v>
      </c>
      <c r="G32" s="57">
        <v>12</v>
      </c>
      <c r="H32" s="57">
        <v>3</v>
      </c>
      <c r="I32" s="26">
        <v>800.3333333333334</v>
      </c>
      <c r="J32" s="57">
        <v>16036188</v>
      </c>
    </row>
    <row r="33" spans="1:10" ht="12.75">
      <c r="A33" s="57">
        <v>61</v>
      </c>
      <c r="B33" s="58" t="s">
        <v>67</v>
      </c>
      <c r="C33" s="2" t="s">
        <v>68</v>
      </c>
      <c r="D33" s="24">
        <v>1838.00000000519</v>
      </c>
      <c r="E33" s="59" t="s">
        <v>69</v>
      </c>
      <c r="F33" s="25">
        <v>3.3761904762105126</v>
      </c>
      <c r="G33" s="57">
        <v>8</v>
      </c>
      <c r="H33" s="57">
        <v>2</v>
      </c>
      <c r="I33" s="26">
        <v>919.000000002595</v>
      </c>
      <c r="J33" s="57">
        <v>118176.50999999388</v>
      </c>
    </row>
    <row r="34" spans="1:10" ht="12.75">
      <c r="A34" s="57">
        <v>66</v>
      </c>
      <c r="B34" s="58" t="s">
        <v>70</v>
      </c>
      <c r="C34" s="2" t="s">
        <v>19</v>
      </c>
      <c r="D34" s="24">
        <v>1177</v>
      </c>
      <c r="E34" s="59" t="s">
        <v>28</v>
      </c>
      <c r="F34" s="25">
        <v>-0.3442896935933148</v>
      </c>
      <c r="G34" s="57">
        <v>23</v>
      </c>
      <c r="H34" s="57">
        <v>20</v>
      </c>
      <c r="I34" s="26">
        <v>58.85</v>
      </c>
      <c r="J34" s="57">
        <v>46149437</v>
      </c>
    </row>
    <row r="35" spans="1:10" ht="12.75">
      <c r="A35" s="57">
        <v>67</v>
      </c>
      <c r="B35" s="22" t="s">
        <v>71</v>
      </c>
      <c r="C35" s="23" t="s">
        <v>72</v>
      </c>
      <c r="D35" s="24">
        <v>1134</v>
      </c>
      <c r="E35" s="22" t="s">
        <v>17</v>
      </c>
      <c r="F35" s="25">
        <v>5.096774193548387</v>
      </c>
      <c r="G35" s="57">
        <v>17</v>
      </c>
      <c r="H35" s="57">
        <v>4</v>
      </c>
      <c r="I35" s="26">
        <v>283.5</v>
      </c>
      <c r="J35" s="57">
        <v>1770372</v>
      </c>
    </row>
    <row r="36" spans="1:10" ht="12.75">
      <c r="A36" s="57">
        <v>70</v>
      </c>
      <c r="B36" s="62" t="s">
        <v>73</v>
      </c>
      <c r="C36" s="63" t="s">
        <v>74</v>
      </c>
      <c r="D36" s="24">
        <v>1026</v>
      </c>
      <c r="E36" s="64" t="s">
        <v>75</v>
      </c>
      <c r="F36" s="25">
        <v>2.3420195439739415</v>
      </c>
      <c r="G36" s="57">
        <v>7</v>
      </c>
      <c r="H36" s="57">
        <v>2</v>
      </c>
      <c r="I36" s="26">
        <v>513</v>
      </c>
      <c r="J36" s="57">
        <v>23572</v>
      </c>
    </row>
    <row r="37" spans="1:10" ht="12.75">
      <c r="A37" s="57">
        <v>73</v>
      </c>
      <c r="B37" s="22" t="s">
        <v>76</v>
      </c>
      <c r="C37" s="2" t="s">
        <v>12</v>
      </c>
      <c r="D37" s="24">
        <v>785</v>
      </c>
      <c r="E37" s="59" t="s">
        <v>77</v>
      </c>
      <c r="F37" s="25">
        <v>-0.8042394014962596</v>
      </c>
      <c r="G37" s="57">
        <v>4</v>
      </c>
      <c r="H37" s="57">
        <v>2</v>
      </c>
      <c r="I37" s="26">
        <v>392.5</v>
      </c>
      <c r="J37" s="57">
        <v>17782</v>
      </c>
    </row>
    <row r="38" spans="1:10" ht="12.75">
      <c r="A38" s="57">
        <v>76</v>
      </c>
      <c r="B38" s="62" t="s">
        <v>78</v>
      </c>
      <c r="C38" s="63" t="s">
        <v>19</v>
      </c>
      <c r="D38" s="24">
        <v>508</v>
      </c>
      <c r="E38" s="65" t="s">
        <v>30</v>
      </c>
      <c r="F38" s="25">
        <v>-0.41135573580533036</v>
      </c>
      <c r="G38" s="57">
        <v>11</v>
      </c>
      <c r="H38" s="57">
        <v>4</v>
      </c>
      <c r="I38" s="26">
        <v>127</v>
      </c>
      <c r="J38" s="57">
        <v>9208915</v>
      </c>
    </row>
    <row r="39" spans="1:10" ht="12.75">
      <c r="A39" s="57">
        <v>79</v>
      </c>
      <c r="B39" s="22" t="s">
        <v>79</v>
      </c>
      <c r="C39" s="2" t="s">
        <v>12</v>
      </c>
      <c r="D39" s="24">
        <v>366</v>
      </c>
      <c r="E39" s="59" t="s">
        <v>80</v>
      </c>
      <c r="F39" s="25">
        <v>-0.7915717539863327</v>
      </c>
      <c r="G39" s="57">
        <v>3</v>
      </c>
      <c r="H39" s="57">
        <v>3</v>
      </c>
      <c r="I39" s="26">
        <v>122</v>
      </c>
      <c r="J39" s="57">
        <v>14751</v>
      </c>
    </row>
    <row r="40" spans="1:10" ht="12.75">
      <c r="A40" s="57">
        <v>84</v>
      </c>
      <c r="B40" s="58" t="s">
        <v>81</v>
      </c>
      <c r="C40" s="2" t="s">
        <v>19</v>
      </c>
      <c r="D40" s="24">
        <v>220</v>
      </c>
      <c r="E40" s="59" t="s">
        <v>35</v>
      </c>
      <c r="F40" s="25">
        <v>-0.22535211267605634</v>
      </c>
      <c r="G40" s="57">
        <v>11</v>
      </c>
      <c r="H40" s="57">
        <v>1</v>
      </c>
      <c r="I40" s="26">
        <v>220</v>
      </c>
      <c r="J40" s="57">
        <v>6307675</v>
      </c>
    </row>
    <row r="41" spans="1:10" ht="12.75">
      <c r="A41" s="57">
        <v>90</v>
      </c>
      <c r="B41" s="22" t="s">
        <v>82</v>
      </c>
      <c r="C41" s="23" t="s">
        <v>12</v>
      </c>
      <c r="D41" s="24">
        <v>144</v>
      </c>
      <c r="E41" s="22" t="s">
        <v>58</v>
      </c>
      <c r="F41" s="25">
        <v>6.2</v>
      </c>
      <c r="G41" s="57">
        <v>6</v>
      </c>
      <c r="H41" s="57">
        <v>1</v>
      </c>
      <c r="I41" s="26">
        <v>144</v>
      </c>
      <c r="J41" s="57">
        <v>17311</v>
      </c>
    </row>
    <row r="42" spans="1:10" ht="12.75">
      <c r="A42" s="57">
        <v>91</v>
      </c>
      <c r="B42" s="22" t="s">
        <v>83</v>
      </c>
      <c r="C42" s="23" t="s">
        <v>12</v>
      </c>
      <c r="D42" s="24">
        <v>124</v>
      </c>
      <c r="E42" s="22" t="s">
        <v>20</v>
      </c>
      <c r="F42" s="25">
        <v>0.5897435897435898</v>
      </c>
      <c r="G42" s="57">
        <v>7</v>
      </c>
      <c r="H42" s="57">
        <v>1</v>
      </c>
      <c r="I42" s="26">
        <v>124</v>
      </c>
      <c r="J42" s="57">
        <v>18600</v>
      </c>
    </row>
    <row r="43" spans="1:10" ht="12.75">
      <c r="A43" s="57">
        <v>95</v>
      </c>
      <c r="B43" s="22" t="s">
        <v>84</v>
      </c>
      <c r="C43" s="23" t="s">
        <v>12</v>
      </c>
      <c r="D43" s="24">
        <v>92</v>
      </c>
      <c r="E43" s="22" t="s">
        <v>39</v>
      </c>
      <c r="F43" s="25">
        <v>-0.9759728388613215</v>
      </c>
      <c r="G43" s="57">
        <v>7</v>
      </c>
      <c r="H43" s="57">
        <v>1</v>
      </c>
      <c r="I43" s="26">
        <v>92</v>
      </c>
      <c r="J43" s="57">
        <v>221112</v>
      </c>
    </row>
    <row r="44" spans="1:10" ht="12.75">
      <c r="A44" s="57">
        <v>98</v>
      </c>
      <c r="B44" s="22" t="s">
        <v>85</v>
      </c>
      <c r="C44" s="23" t="s">
        <v>86</v>
      </c>
      <c r="D44" s="24">
        <v>15.5799999988958</v>
      </c>
      <c r="E44" s="22" t="s">
        <v>64</v>
      </c>
      <c r="F44" s="25">
        <v>-0.9315465729377396</v>
      </c>
      <c r="G44" s="57">
        <v>3</v>
      </c>
      <c r="H44" s="57">
        <v>1</v>
      </c>
      <c r="I44" s="26">
        <v>15.5799999988958</v>
      </c>
      <c r="J44" s="57">
        <v>14251.926875644042</v>
      </c>
    </row>
    <row r="45" spans="1:10" ht="12.75">
      <c r="A45" s="57"/>
      <c r="B45" s="22"/>
      <c r="C45" s="23"/>
      <c r="D45" s="24"/>
      <c r="E45" s="22"/>
      <c r="F45" s="25"/>
      <c r="G45" s="57"/>
      <c r="H45" s="57"/>
      <c r="I45" s="26"/>
      <c r="J45" s="57"/>
    </row>
    <row r="46" spans="1:10" ht="12.75">
      <c r="A46" s="57"/>
      <c r="B46" s="58"/>
      <c r="D46" s="24"/>
      <c r="E46" s="59"/>
      <c r="F46" s="25"/>
      <c r="G46" s="57"/>
      <c r="H46" s="66"/>
      <c r="I46" s="26"/>
      <c r="J46" s="57"/>
    </row>
    <row r="47" spans="1:10" ht="12.75">
      <c r="A47" s="57"/>
      <c r="B47" s="6" t="s">
        <v>87</v>
      </c>
      <c r="C47" s="7"/>
      <c r="D47" s="24"/>
      <c r="E47" s="67"/>
      <c r="F47" s="25"/>
      <c r="G47" s="57"/>
      <c r="H47" s="66"/>
      <c r="I47" s="26"/>
      <c r="J47" s="57"/>
    </row>
    <row r="48" spans="1:10" ht="12.75">
      <c r="A48" s="57">
        <v>29</v>
      </c>
      <c r="B48" s="58" t="s">
        <v>88</v>
      </c>
      <c r="C48" s="2" t="s">
        <v>89</v>
      </c>
      <c r="D48" s="24">
        <v>42976</v>
      </c>
      <c r="E48" s="59" t="s">
        <v>90</v>
      </c>
      <c r="F48" s="25"/>
      <c r="G48" s="57">
        <v>1</v>
      </c>
      <c r="H48" s="57">
        <v>14</v>
      </c>
      <c r="I48" s="26">
        <v>3069.714285714286</v>
      </c>
      <c r="J48" s="57">
        <v>42976</v>
      </c>
    </row>
    <row r="49" spans="1:10" ht="12.75">
      <c r="A49" s="57">
        <v>31</v>
      </c>
      <c r="B49" s="59" t="s">
        <v>91</v>
      </c>
      <c r="C49" s="2" t="s">
        <v>92</v>
      </c>
      <c r="D49" s="24">
        <v>35848.4000000098</v>
      </c>
      <c r="E49" s="59" t="s">
        <v>93</v>
      </c>
      <c r="F49" s="25"/>
      <c r="G49" s="57">
        <v>1</v>
      </c>
      <c r="H49" s="57">
        <v>18</v>
      </c>
      <c r="I49" s="26">
        <v>1991.5777777783221</v>
      </c>
      <c r="J49" s="57">
        <v>35848.4000000098</v>
      </c>
    </row>
    <row r="50" spans="1:10" s="56" customFormat="1" ht="12.75">
      <c r="A50" s="57">
        <v>32</v>
      </c>
      <c r="B50" s="58" t="s">
        <v>94</v>
      </c>
      <c r="C50" s="2" t="s">
        <v>95</v>
      </c>
      <c r="D50" s="24">
        <v>35348</v>
      </c>
      <c r="E50" s="59" t="s">
        <v>93</v>
      </c>
      <c r="F50" s="25"/>
      <c r="G50" s="57">
        <v>1</v>
      </c>
      <c r="H50" s="57">
        <v>21</v>
      </c>
      <c r="I50" s="26">
        <v>1683.2380952380952</v>
      </c>
      <c r="J50" s="57">
        <v>35348</v>
      </c>
    </row>
    <row r="51" spans="1:10" ht="12.75">
      <c r="A51" s="57">
        <v>34</v>
      </c>
      <c r="B51" s="58" t="s">
        <v>96</v>
      </c>
      <c r="C51" s="2" t="s">
        <v>97</v>
      </c>
      <c r="D51" s="24">
        <v>17597.9372244469</v>
      </c>
      <c r="E51" s="59" t="s">
        <v>98</v>
      </c>
      <c r="F51" s="25"/>
      <c r="G51" s="57">
        <v>1</v>
      </c>
      <c r="H51" s="57">
        <v>22</v>
      </c>
      <c r="I51" s="26">
        <v>799.906237474859</v>
      </c>
      <c r="J51" s="57">
        <v>17597.9372244469</v>
      </c>
    </row>
    <row r="52" spans="1:10" ht="12.75">
      <c r="A52" s="57">
        <v>43</v>
      </c>
      <c r="B52" s="58" t="s">
        <v>99</v>
      </c>
      <c r="C52" s="2" t="s">
        <v>100</v>
      </c>
      <c r="D52" s="24">
        <v>9197.80823303122</v>
      </c>
      <c r="E52" s="59" t="s">
        <v>69</v>
      </c>
      <c r="F52" s="25"/>
      <c r="G52" s="57">
        <v>1</v>
      </c>
      <c r="H52" s="57">
        <v>5</v>
      </c>
      <c r="I52" s="26">
        <v>1839.561646606244</v>
      </c>
      <c r="J52" s="57">
        <v>9197.80823303122</v>
      </c>
    </row>
    <row r="53" spans="1:10" ht="12.75">
      <c r="A53" s="57">
        <v>46</v>
      </c>
      <c r="B53" s="59" t="s">
        <v>101</v>
      </c>
      <c r="C53" s="2" t="s">
        <v>92</v>
      </c>
      <c r="D53" s="24">
        <v>8815.19000000261</v>
      </c>
      <c r="E53" s="59" t="s">
        <v>102</v>
      </c>
      <c r="F53" s="25"/>
      <c r="G53" s="57">
        <v>1</v>
      </c>
      <c r="H53" s="57">
        <v>6</v>
      </c>
      <c r="I53" s="26">
        <v>1469.1983333337682</v>
      </c>
      <c r="J53" s="57">
        <v>8815.19000000261</v>
      </c>
    </row>
    <row r="54" spans="1:10" ht="12.75">
      <c r="A54" s="57">
        <v>59</v>
      </c>
      <c r="B54" s="58" t="s">
        <v>103</v>
      </c>
      <c r="C54" s="2" t="s">
        <v>92</v>
      </c>
      <c r="D54" s="24">
        <v>2156.3199999967</v>
      </c>
      <c r="E54" s="59" t="s">
        <v>104</v>
      </c>
      <c r="F54" s="25"/>
      <c r="G54" s="57">
        <v>1</v>
      </c>
      <c r="H54" s="57">
        <v>15</v>
      </c>
      <c r="I54" s="26">
        <v>143.75466666644667</v>
      </c>
      <c r="J54" s="57">
        <v>2156.3199999967</v>
      </c>
    </row>
    <row r="55" spans="1:10" ht="12.75">
      <c r="A55" s="57">
        <v>64</v>
      </c>
      <c r="B55" s="58" t="s">
        <v>105</v>
      </c>
      <c r="C55" s="2" t="s">
        <v>106</v>
      </c>
      <c r="D55" s="24">
        <v>1368.57999999876</v>
      </c>
      <c r="E55" s="59" t="s">
        <v>107</v>
      </c>
      <c r="F55" s="25"/>
      <c r="G55" s="57">
        <v>1</v>
      </c>
      <c r="H55" s="57">
        <v>2</v>
      </c>
      <c r="I55" s="26">
        <v>684.28999999938</v>
      </c>
      <c r="J55" s="57">
        <v>1368.57999999876</v>
      </c>
    </row>
    <row r="56" spans="1:10" ht="12.75">
      <c r="A56" s="57">
        <v>65</v>
      </c>
      <c r="B56" s="58" t="s">
        <v>108</v>
      </c>
      <c r="C56" s="2" t="s">
        <v>109</v>
      </c>
      <c r="D56" s="24">
        <v>1282.15000000039</v>
      </c>
      <c r="E56" s="59" t="s">
        <v>110</v>
      </c>
      <c r="F56" s="25"/>
      <c r="G56" s="57">
        <v>1</v>
      </c>
      <c r="H56" s="57">
        <v>1</v>
      </c>
      <c r="I56" s="26">
        <v>1282.15000000039</v>
      </c>
      <c r="J56" s="57">
        <v>1282.15000000039</v>
      </c>
    </row>
    <row r="57" spans="1:11" ht="12.75">
      <c r="A57" s="66">
        <v>85</v>
      </c>
      <c r="B57" s="58" t="s">
        <v>111</v>
      </c>
      <c r="C57" s="2" t="s">
        <v>16</v>
      </c>
      <c r="D57" s="24">
        <v>205.999999996302</v>
      </c>
      <c r="E57" s="59" t="s">
        <v>112</v>
      </c>
      <c r="F57" s="25"/>
      <c r="G57" s="68">
        <v>1</v>
      </c>
      <c r="H57" s="66">
        <v>7</v>
      </c>
      <c r="I57" s="26">
        <v>29.428571428043142</v>
      </c>
      <c r="J57" s="26">
        <v>205.999999996302</v>
      </c>
      <c r="K57" s="69"/>
    </row>
    <row r="58" spans="1:11" ht="12.75">
      <c r="A58" s="66"/>
      <c r="B58" s="58"/>
      <c r="D58" s="24"/>
      <c r="E58" s="59"/>
      <c r="F58" s="25"/>
      <c r="G58" s="68"/>
      <c r="H58" s="66"/>
      <c r="I58" s="26"/>
      <c r="J58" s="26"/>
      <c r="K58" s="69"/>
    </row>
    <row r="59" spans="1:11" ht="12.75">
      <c r="A59" s="66"/>
      <c r="C59" s="70"/>
      <c r="D59" s="70"/>
      <c r="E59" s="59"/>
      <c r="F59" s="31"/>
      <c r="G59" s="71"/>
      <c r="H59" s="69"/>
      <c r="I59" s="8"/>
      <c r="J59" s="24"/>
      <c r="K59" s="69"/>
    </row>
    <row r="60" spans="1:11" ht="12.75">
      <c r="A60" s="66"/>
      <c r="B60" s="72" t="s">
        <v>113</v>
      </c>
      <c r="C60" s="70"/>
      <c r="D60" s="70"/>
      <c r="E60" s="70"/>
      <c r="F60" s="23"/>
      <c r="G60" s="73"/>
      <c r="H60" s="74"/>
      <c r="I60" s="8"/>
      <c r="J60" s="8"/>
      <c r="K60" s="69"/>
    </row>
    <row r="61" spans="1:11" ht="12.75">
      <c r="A61" s="66"/>
      <c r="B61" s="75" t="s">
        <v>114</v>
      </c>
      <c r="C61" s="23"/>
      <c r="D61" s="70"/>
      <c r="E61" s="76"/>
      <c r="F61" s="76"/>
      <c r="G61" s="77"/>
      <c r="H61" s="77"/>
      <c r="I61" s="50"/>
      <c r="J61" s="78"/>
      <c r="K61" s="69"/>
    </row>
    <row r="62" spans="1:11" ht="12.75">
      <c r="A62" s="69"/>
      <c r="B62" s="75"/>
      <c r="C62" s="70"/>
      <c r="D62" s="70"/>
      <c r="E62" s="76"/>
      <c r="F62" s="76"/>
      <c r="G62" s="77"/>
      <c r="H62" s="77"/>
      <c r="I62" s="79"/>
      <c r="J62" s="73"/>
      <c r="K62" s="69"/>
    </row>
    <row r="63" spans="1:11" ht="12.75">
      <c r="A63" s="69"/>
      <c r="B63" s="75" t="s">
        <v>115</v>
      </c>
      <c r="C63" s="70"/>
      <c r="D63" s="70"/>
      <c r="E63" s="76"/>
      <c r="F63" s="76"/>
      <c r="G63" s="77"/>
      <c r="H63" s="77"/>
      <c r="I63" s="79"/>
      <c r="J63" s="73"/>
      <c r="K63" s="69"/>
    </row>
    <row r="64" spans="1:11" ht="12.75">
      <c r="A64" s="69"/>
      <c r="B64" s="75"/>
      <c r="C64" s="70"/>
      <c r="D64" s="70"/>
      <c r="E64" s="76"/>
      <c r="F64" s="76"/>
      <c r="G64" s="77"/>
      <c r="H64" s="77"/>
      <c r="I64" s="79"/>
      <c r="J64" s="73"/>
      <c r="K64" s="69"/>
    </row>
    <row r="65" spans="1:11" ht="12.75">
      <c r="A65" s="69"/>
      <c r="B65" s="75" t="s">
        <v>116</v>
      </c>
      <c r="C65" s="70"/>
      <c r="D65" s="70"/>
      <c r="E65" s="76"/>
      <c r="F65" s="76"/>
      <c r="G65" s="77"/>
      <c r="H65" s="77"/>
      <c r="I65" s="79"/>
      <c r="J65" s="73"/>
      <c r="K65" s="69"/>
    </row>
    <row r="66" spans="1:11" ht="12.75">
      <c r="A66" s="69"/>
      <c r="B66" s="75"/>
      <c r="C66" s="23"/>
      <c r="D66" s="70"/>
      <c r="E66" s="76"/>
      <c r="F66" s="76"/>
      <c r="G66" s="77"/>
      <c r="H66" s="77"/>
      <c r="I66" s="80"/>
      <c r="J66" s="81"/>
      <c r="K66" s="69"/>
    </row>
    <row r="67" spans="1:10" ht="12.75">
      <c r="A67" s="69"/>
      <c r="B67" s="75" t="s">
        <v>117</v>
      </c>
      <c r="C67" s="23"/>
      <c r="D67" s="70"/>
      <c r="E67" s="76"/>
      <c r="F67" s="76"/>
      <c r="G67" s="77"/>
      <c r="H67" s="77"/>
      <c r="I67" s="80"/>
      <c r="J67" s="81"/>
    </row>
    <row r="68" spans="1:10" ht="12.75">
      <c r="A68" s="69"/>
      <c r="B68" s="75"/>
      <c r="C68" s="23"/>
      <c r="D68" s="70"/>
      <c r="E68" s="76"/>
      <c r="F68" s="76"/>
      <c r="G68" s="77"/>
      <c r="H68" s="77"/>
      <c r="I68" s="80"/>
      <c r="J68" s="81"/>
    </row>
    <row r="69" spans="1:10" ht="12.75">
      <c r="A69" s="68"/>
      <c r="B69" s="75" t="s">
        <v>118</v>
      </c>
      <c r="C69" s="70"/>
      <c r="D69" s="70"/>
      <c r="E69" s="76"/>
      <c r="F69" s="76"/>
      <c r="G69" s="77"/>
      <c r="H69" s="77"/>
      <c r="I69" s="80"/>
      <c r="J69" s="81"/>
    </row>
    <row r="70" spans="1:10" ht="12.75">
      <c r="A70" s="68"/>
      <c r="B70" s="75"/>
      <c r="C70" s="70"/>
      <c r="D70" s="70"/>
      <c r="E70" s="76"/>
      <c r="F70" s="76"/>
      <c r="G70" s="77"/>
      <c r="H70" s="77"/>
      <c r="I70" s="80"/>
      <c r="J70" s="81"/>
    </row>
    <row r="71" spans="1:10" ht="12.75">
      <c r="A71" s="68"/>
      <c r="B71" s="75" t="s">
        <v>119</v>
      </c>
      <c r="C71" s="21"/>
      <c r="D71" s="70"/>
      <c r="E71" s="76"/>
      <c r="F71" s="76"/>
      <c r="G71" s="77"/>
      <c r="H71" s="77"/>
      <c r="I71" s="80"/>
      <c r="J71" s="81"/>
    </row>
    <row r="72" spans="1:10" ht="12.75">
      <c r="A72" s="68"/>
      <c r="B72" s="75"/>
      <c r="C72" s="21"/>
      <c r="D72" s="70"/>
      <c r="E72" s="70"/>
      <c r="F72" s="70"/>
      <c r="G72" s="49"/>
      <c r="H72" s="73"/>
      <c r="I72" s="80"/>
      <c r="J72" s="81"/>
    </row>
    <row r="73" spans="1:10" ht="12.75">
      <c r="A73" s="68"/>
      <c r="B73" s="82" t="s">
        <v>120</v>
      </c>
      <c r="C73" s="21"/>
      <c r="D73" s="23"/>
      <c r="E73" s="70"/>
      <c r="F73" s="70"/>
      <c r="G73" s="49"/>
      <c r="H73" s="49"/>
      <c r="I73" s="83"/>
      <c r="J73" s="83"/>
    </row>
    <row r="74" spans="1:10" ht="12.75">
      <c r="A74" s="68"/>
      <c r="B74" s="84"/>
      <c r="D74" s="8"/>
      <c r="E74" s="70"/>
      <c r="F74" s="70"/>
      <c r="G74" s="49"/>
      <c r="H74" s="49"/>
      <c r="I74" s="83"/>
      <c r="J74" s="83"/>
    </row>
    <row r="75" spans="1:10" ht="12.75">
      <c r="A75" s="68"/>
      <c r="B75" s="85" t="s">
        <v>121</v>
      </c>
      <c r="D75" s="8"/>
      <c r="E75" s="70"/>
      <c r="F75" s="70"/>
      <c r="G75" s="49"/>
      <c r="H75" s="49"/>
      <c r="I75" s="83"/>
      <c r="J75" s="83"/>
    </row>
    <row r="76" spans="1:10" ht="12.75">
      <c r="A76" s="68"/>
      <c r="B76" s="86" t="s">
        <v>122</v>
      </c>
      <c r="D76" s="8"/>
      <c r="E76" s="70"/>
      <c r="F76" s="70"/>
      <c r="G76" s="49"/>
      <c r="H76" s="49"/>
      <c r="I76" s="83"/>
      <c r="J76" s="83"/>
    </row>
    <row r="77" spans="1:10" ht="12.75">
      <c r="A77" s="87"/>
      <c r="B77" s="86" t="s">
        <v>123</v>
      </c>
      <c r="D77" s="8"/>
      <c r="E77" s="70"/>
      <c r="F77" s="70"/>
      <c r="G77" s="49"/>
      <c r="H77" s="49"/>
      <c r="I77" s="83"/>
      <c r="J77" s="83"/>
    </row>
    <row r="78" spans="1:10" ht="12.75">
      <c r="A78" s="87"/>
      <c r="B78" s="86" t="s">
        <v>124</v>
      </c>
      <c r="D78" s="8"/>
      <c r="E78" s="70"/>
      <c r="F78" s="70"/>
      <c r="G78" s="49"/>
      <c r="H78" s="49"/>
      <c r="I78" s="83"/>
      <c r="J78" s="83"/>
    </row>
    <row r="79" spans="1:10" ht="12.75">
      <c r="A79" s="87"/>
      <c r="B79" s="86" t="s">
        <v>125</v>
      </c>
      <c r="D79" s="8"/>
      <c r="E79" s="70"/>
      <c r="F79" s="70"/>
      <c r="G79" s="49"/>
      <c r="H79" s="49"/>
      <c r="I79" s="83"/>
      <c r="J79" s="83"/>
    </row>
    <row r="80" spans="1:10" ht="12.75">
      <c r="A80" s="87"/>
      <c r="B80" s="86"/>
      <c r="D80" s="8"/>
      <c r="E80" s="70"/>
      <c r="F80" s="70"/>
      <c r="G80" s="49"/>
      <c r="H80" s="49"/>
      <c r="I80" s="50"/>
      <c r="J80" s="50"/>
    </row>
    <row r="81" spans="1:10" ht="12.75">
      <c r="A81" s="87"/>
      <c r="B81" s="85" t="s">
        <v>126</v>
      </c>
      <c r="E81" s="88"/>
      <c r="H81" s="49"/>
      <c r="I81" s="50"/>
      <c r="J81" s="50"/>
    </row>
    <row r="82" spans="1:10" ht="12.75">
      <c r="A82" s="87"/>
      <c r="B82" s="86" t="s">
        <v>127</v>
      </c>
      <c r="D82" s="8"/>
      <c r="E82" s="70"/>
      <c r="F82" s="10"/>
      <c r="G82" s="49"/>
      <c r="H82" s="49"/>
      <c r="I82" s="50"/>
      <c r="J82" s="50"/>
    </row>
    <row r="83" spans="1:10" ht="12.75">
      <c r="A83" s="87"/>
      <c r="B83" s="86" t="s">
        <v>128</v>
      </c>
      <c r="D83" s="8"/>
      <c r="E83" s="70"/>
      <c r="F83" s="10"/>
      <c r="G83" s="49"/>
      <c r="H83" s="49"/>
      <c r="I83" s="50"/>
      <c r="J83" s="50"/>
    </row>
    <row r="84" spans="1:10" ht="12.75">
      <c r="A84" s="87"/>
      <c r="B84" s="86" t="s">
        <v>129</v>
      </c>
      <c r="D84" s="8"/>
      <c r="E84" s="70"/>
      <c r="F84" s="10"/>
      <c r="G84" s="49"/>
      <c r="H84" s="49"/>
      <c r="I84" s="50"/>
      <c r="J84" s="50"/>
    </row>
    <row r="85" spans="1:10" ht="12.75">
      <c r="A85" s="87"/>
      <c r="B85" s="86"/>
      <c r="D85" s="8"/>
      <c r="E85" s="48"/>
      <c r="F85" s="10"/>
      <c r="G85" s="49"/>
      <c r="H85" s="49"/>
      <c r="I85" s="50"/>
      <c r="J85" s="50"/>
    </row>
    <row r="86" spans="1:10" ht="12.75">
      <c r="A86" s="87"/>
      <c r="B86" s="88"/>
      <c r="E86" s="88"/>
      <c r="H86" s="49"/>
      <c r="I86" s="50"/>
      <c r="J86" s="50"/>
    </row>
    <row r="87" spans="1:4" ht="12.75">
      <c r="A87" s="87"/>
      <c r="B87" s="89" t="s">
        <v>130</v>
      </c>
      <c r="D87" s="27"/>
    </row>
    <row r="88" spans="1:10" ht="12.75">
      <c r="A88" s="57"/>
      <c r="B88" s="58" t="s">
        <v>131</v>
      </c>
      <c r="C88" s="2" t="s">
        <v>132</v>
      </c>
      <c r="D88" s="24" t="s">
        <v>14</v>
      </c>
      <c r="E88" s="59" t="s">
        <v>133</v>
      </c>
      <c r="F88" s="25"/>
      <c r="G88" s="57"/>
      <c r="H88" s="57"/>
      <c r="I88" s="26"/>
      <c r="J88" s="57"/>
    </row>
    <row r="89" spans="1:10" ht="12.75">
      <c r="A89" s="57"/>
      <c r="B89" s="58" t="s">
        <v>134</v>
      </c>
      <c r="C89" s="2" t="s">
        <v>135</v>
      </c>
      <c r="D89" s="24" t="s">
        <v>14</v>
      </c>
      <c r="E89" s="59" t="s">
        <v>136</v>
      </c>
      <c r="F89" s="25"/>
      <c r="G89" s="57"/>
      <c r="H89" s="57"/>
      <c r="I89" s="26"/>
      <c r="J89" s="57"/>
    </row>
    <row r="90" spans="1:10" ht="12.75">
      <c r="A90" s="57"/>
      <c r="B90" s="58" t="s">
        <v>137</v>
      </c>
      <c r="C90" s="2" t="s">
        <v>12</v>
      </c>
      <c r="D90" s="24" t="s">
        <v>14</v>
      </c>
      <c r="E90" s="59" t="s">
        <v>138</v>
      </c>
      <c r="F90" s="25"/>
      <c r="G90" s="57"/>
      <c r="H90" s="57"/>
      <c r="I90" s="26"/>
      <c r="J90" s="57"/>
    </row>
    <row r="91" spans="1:10" ht="12.75">
      <c r="A91" s="57"/>
      <c r="B91" s="58" t="s">
        <v>139</v>
      </c>
      <c r="C91" s="2" t="s">
        <v>38</v>
      </c>
      <c r="D91" s="24" t="s">
        <v>14</v>
      </c>
      <c r="E91" s="59" t="s">
        <v>61</v>
      </c>
      <c r="F91" s="25"/>
      <c r="G91" s="57"/>
      <c r="H91" s="57"/>
      <c r="I91" s="26"/>
      <c r="J91" s="57"/>
    </row>
    <row r="92" spans="1:10" ht="12.75">
      <c r="A92" s="57"/>
      <c r="B92" s="58" t="s">
        <v>140</v>
      </c>
      <c r="C92" s="2" t="s">
        <v>16</v>
      </c>
      <c r="D92" s="24" t="s">
        <v>14</v>
      </c>
      <c r="E92" s="59" t="s">
        <v>20</v>
      </c>
      <c r="F92" s="25"/>
      <c r="G92" s="57"/>
      <c r="H92" s="57"/>
      <c r="I92" s="26"/>
      <c r="J92" s="57"/>
    </row>
    <row r="93" spans="1:10" ht="12.75">
      <c r="A93" s="57"/>
      <c r="B93" s="58" t="s">
        <v>141</v>
      </c>
      <c r="C93" s="2" t="s">
        <v>12</v>
      </c>
      <c r="D93" s="24" t="s">
        <v>14</v>
      </c>
      <c r="E93" s="59" t="s">
        <v>142</v>
      </c>
      <c r="F93" s="25"/>
      <c r="G93" s="57"/>
      <c r="H93" s="57"/>
      <c r="I93" s="26"/>
      <c r="J93" s="57"/>
    </row>
    <row r="94" spans="1:10" ht="12.75">
      <c r="A94" s="57"/>
      <c r="B94" s="58" t="s">
        <v>143</v>
      </c>
      <c r="C94" s="2" t="s">
        <v>12</v>
      </c>
      <c r="D94" s="24" t="s">
        <v>14</v>
      </c>
      <c r="E94" s="59" t="s">
        <v>30</v>
      </c>
      <c r="F94" s="25"/>
      <c r="G94" s="57"/>
      <c r="H94" s="57"/>
      <c r="I94" s="26"/>
      <c r="J94" s="57"/>
    </row>
    <row r="95" spans="1:10" ht="12.75">
      <c r="A95" s="57"/>
      <c r="B95" s="58" t="s">
        <v>144</v>
      </c>
      <c r="C95" s="2" t="s">
        <v>145</v>
      </c>
      <c r="D95" s="24" t="s">
        <v>14</v>
      </c>
      <c r="E95" s="59" t="s">
        <v>146</v>
      </c>
      <c r="F95" s="25"/>
      <c r="G95" s="57"/>
      <c r="H95" s="57"/>
      <c r="I95" s="26"/>
      <c r="J95" s="57"/>
    </row>
    <row r="96" spans="1:10" ht="12.75">
      <c r="A96" s="57"/>
      <c r="B96" s="58" t="s">
        <v>147</v>
      </c>
      <c r="C96" s="2" t="s">
        <v>16</v>
      </c>
      <c r="D96" s="24" t="s">
        <v>14</v>
      </c>
      <c r="E96" s="59" t="s">
        <v>148</v>
      </c>
      <c r="F96" s="25"/>
      <c r="G96" s="57"/>
      <c r="H96" s="57"/>
      <c r="I96" s="26"/>
      <c r="J96" s="57"/>
    </row>
    <row r="97" spans="1:10" ht="12.75">
      <c r="A97" s="57"/>
      <c r="B97" s="58" t="s">
        <v>149</v>
      </c>
      <c r="C97" s="2" t="s">
        <v>12</v>
      </c>
      <c r="D97" s="24" t="s">
        <v>14</v>
      </c>
      <c r="E97" s="59" t="s">
        <v>142</v>
      </c>
      <c r="F97" s="25"/>
      <c r="G97" s="57"/>
      <c r="H97" s="57"/>
      <c r="I97" s="26"/>
      <c r="J97" s="57"/>
    </row>
    <row r="98" spans="1:10" ht="12.75">
      <c r="A98" s="57"/>
      <c r="B98" s="58" t="s">
        <v>150</v>
      </c>
      <c r="C98" s="2" t="s">
        <v>16</v>
      </c>
      <c r="D98" s="24" t="s">
        <v>14</v>
      </c>
      <c r="E98" s="59" t="s">
        <v>151</v>
      </c>
      <c r="F98" s="25"/>
      <c r="G98" s="57"/>
      <c r="H98" s="57"/>
      <c r="I98" s="26"/>
      <c r="J98" s="57"/>
    </row>
    <row r="99" spans="1:10" ht="12.75">
      <c r="A99" s="57"/>
      <c r="B99" s="58" t="s">
        <v>152</v>
      </c>
      <c r="C99" s="2" t="s">
        <v>153</v>
      </c>
      <c r="D99" s="24" t="s">
        <v>14</v>
      </c>
      <c r="E99" s="59" t="s">
        <v>64</v>
      </c>
      <c r="F99" s="25"/>
      <c r="G99" s="57"/>
      <c r="H99" s="57"/>
      <c r="I99" s="26"/>
      <c r="J99" s="57"/>
    </row>
    <row r="100" spans="1:10" ht="12.75">
      <c r="A100" s="57"/>
      <c r="B100" s="58" t="s">
        <v>154</v>
      </c>
      <c r="C100" s="2" t="s">
        <v>16</v>
      </c>
      <c r="D100" s="24" t="s">
        <v>14</v>
      </c>
      <c r="E100" s="59" t="s">
        <v>22</v>
      </c>
      <c r="F100" s="25"/>
      <c r="G100" s="57"/>
      <c r="H100" s="57"/>
      <c r="I100" s="26"/>
      <c r="J100" s="57"/>
    </row>
    <row r="101" spans="1:10" ht="12.75">
      <c r="A101" s="57"/>
      <c r="B101" s="58" t="s">
        <v>155</v>
      </c>
      <c r="C101" s="2" t="s">
        <v>16</v>
      </c>
      <c r="D101" s="24" t="s">
        <v>14</v>
      </c>
      <c r="E101" s="59" t="s">
        <v>156</v>
      </c>
      <c r="F101" s="25"/>
      <c r="G101" s="57"/>
      <c r="H101" s="57"/>
      <c r="I101" s="26"/>
      <c r="J101" s="57"/>
    </row>
    <row r="102" spans="1:10" ht="12.75">
      <c r="A102" s="57"/>
      <c r="B102" s="58" t="s">
        <v>157</v>
      </c>
      <c r="C102" s="2" t="s">
        <v>12</v>
      </c>
      <c r="D102" s="24" t="s">
        <v>14</v>
      </c>
      <c r="E102" s="59" t="s">
        <v>158</v>
      </c>
      <c r="F102" s="25"/>
      <c r="G102" s="57"/>
      <c r="H102" s="57"/>
      <c r="I102" s="26"/>
      <c r="J102" s="57"/>
    </row>
    <row r="103" spans="1:10" ht="12.75">
      <c r="A103" s="57"/>
      <c r="B103" s="58" t="s">
        <v>159</v>
      </c>
      <c r="C103" s="2" t="s">
        <v>92</v>
      </c>
      <c r="D103" s="24" t="s">
        <v>14</v>
      </c>
      <c r="E103" s="59" t="s">
        <v>104</v>
      </c>
      <c r="F103" s="25"/>
      <c r="G103" s="57"/>
      <c r="H103" s="57"/>
      <c r="I103" s="26"/>
      <c r="J103" s="57"/>
    </row>
    <row r="104" spans="1:10" ht="12.75">
      <c r="A104" s="57"/>
      <c r="B104" s="58" t="s">
        <v>160</v>
      </c>
      <c r="C104" s="2" t="s">
        <v>161</v>
      </c>
      <c r="D104" s="24" t="s">
        <v>14</v>
      </c>
      <c r="E104" s="59" t="s">
        <v>20</v>
      </c>
      <c r="F104" s="25"/>
      <c r="G104" s="57"/>
      <c r="H104" s="57"/>
      <c r="I104" s="26"/>
      <c r="J104" s="57"/>
    </row>
    <row r="105" spans="1:10" ht="12.75">
      <c r="A105" s="57"/>
      <c r="B105" s="58" t="s">
        <v>162</v>
      </c>
      <c r="C105" s="2" t="s">
        <v>12</v>
      </c>
      <c r="D105" s="24" t="s">
        <v>14</v>
      </c>
      <c r="E105" s="59" t="s">
        <v>163</v>
      </c>
      <c r="F105" s="25"/>
      <c r="G105" s="57"/>
      <c r="H105" s="57"/>
      <c r="I105" s="26"/>
      <c r="J105" s="57"/>
    </row>
    <row r="106" spans="1:10" ht="12.75">
      <c r="A106" s="57"/>
      <c r="B106" s="58" t="s">
        <v>164</v>
      </c>
      <c r="C106" s="2" t="s">
        <v>92</v>
      </c>
      <c r="D106" s="24" t="s">
        <v>14</v>
      </c>
      <c r="E106" s="59" t="s">
        <v>165</v>
      </c>
      <c r="F106" s="25"/>
      <c r="G106" s="57"/>
      <c r="H106" s="57"/>
      <c r="I106" s="26"/>
      <c r="J106" s="57"/>
    </row>
    <row r="107" spans="1:10" ht="12.75">
      <c r="A107" s="57"/>
      <c r="B107" s="58" t="s">
        <v>166</v>
      </c>
      <c r="C107" s="2" t="s">
        <v>167</v>
      </c>
      <c r="D107" s="24" t="s">
        <v>14</v>
      </c>
      <c r="E107" s="59" t="s">
        <v>142</v>
      </c>
      <c r="F107" s="25"/>
      <c r="G107" s="57"/>
      <c r="H107" s="57"/>
      <c r="I107" s="26"/>
      <c r="J107" s="57"/>
    </row>
    <row r="108" spans="1:2" ht="12.75">
      <c r="A108" s="1">
        <f aca="true" t="shared" si="1" ref="A108">TRIM(C108)</f>
      </c>
      <c r="B108" s="1">
        <f aca="true" t="shared" si="2" ref="B108">A108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