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'Sheet1'!$B$3:$X$54</definedName>
  </definedNames>
  <calcPr fullCalcOnLoad="1"/>
</workbook>
</file>

<file path=xl/sharedStrings.xml><?xml version="1.0" encoding="utf-8"?>
<sst xmlns="http://schemas.openxmlformats.org/spreadsheetml/2006/main" count="292" uniqueCount="75">
  <si>
    <t>Table 1: Students Taking A/AS Media and Film Studies (1990 – 2001)</t>
  </si>
  <si>
    <t>OCR Linear</t>
  </si>
  <si>
    <t>OCR Modular Media</t>
  </si>
  <si>
    <t>OCR</t>
  </si>
  <si>
    <t>WJEC</t>
  </si>
  <si>
    <t>WJEC Film</t>
  </si>
  <si>
    <t>WJEC Media</t>
  </si>
  <si>
    <t>AEB†</t>
  </si>
  <si>
    <t>NEAB†</t>
  </si>
  <si>
    <t xml:space="preserve">AQA Media </t>
  </si>
  <si>
    <t>TOTAL</t>
  </si>
  <si>
    <t>%</t>
  </si>
  <si>
    <t>Total Film</t>
  </si>
  <si>
    <t>Total Media</t>
  </si>
  <si>
    <t>Grand Total</t>
  </si>
  <si>
    <t>Media</t>
  </si>
  <si>
    <t>AS       A2</t>
  </si>
  <si>
    <t>Film</t>
  </si>
  <si>
    <t>AS             A2</t>
  </si>
  <si>
    <t>AS           A2</t>
  </si>
  <si>
    <t>AS          A2</t>
  </si>
  <si>
    <t>increase</t>
  </si>
  <si>
    <t>AS     A2</t>
  </si>
  <si>
    <t>AS      A2</t>
  </si>
  <si>
    <t>-</t>
  </si>
  <si>
    <t>6400*</t>
  </si>
  <si>
    <t>4500*</t>
  </si>
  <si>
    <t>2017*</t>
  </si>
  <si>
    <t>1610*</t>
  </si>
  <si>
    <t xml:space="preserve"> </t>
  </si>
  <si>
    <t>OCR Film</t>
  </si>
  <si>
    <t>% Y-on-Y</t>
  </si>
  <si>
    <t>OCR Media</t>
  </si>
  <si>
    <t>AQA Media</t>
  </si>
  <si>
    <t>Film &amp; Media Total</t>
  </si>
  <si>
    <t xml:space="preserve">Change </t>
  </si>
  <si>
    <t xml:space="preserve">  </t>
  </si>
  <si>
    <t xml:space="preserve">  Change </t>
  </si>
  <si>
    <t xml:space="preserve">AS            A2  </t>
  </si>
  <si>
    <t>AS        A2</t>
  </si>
  <si>
    <r>
      <t xml:space="preserve">  </t>
    </r>
    <r>
      <rPr>
        <b/>
        <sz val="12"/>
        <rFont val="Caecilia Roman"/>
        <family val="1"/>
      </rPr>
      <t xml:space="preserve">AS           A2                      </t>
    </r>
  </si>
  <si>
    <t xml:space="preserve">   AS     A2                      </t>
  </si>
  <si>
    <t xml:space="preserve">   AS              A2                      </t>
  </si>
  <si>
    <t xml:space="preserve">AS             A2                      </t>
  </si>
  <si>
    <t xml:space="preserve">AS         A2                      </t>
  </si>
  <si>
    <t xml:space="preserve">AS          A2  </t>
  </si>
  <si>
    <t xml:space="preserve">  AS          A2  </t>
  </si>
  <si>
    <t>Summer 2001</t>
  </si>
  <si>
    <t>Summer 2002</t>
  </si>
  <si>
    <t>2175*</t>
  </si>
  <si>
    <t>9476*</t>
  </si>
  <si>
    <t>2238*</t>
  </si>
  <si>
    <t>10231*</t>
  </si>
  <si>
    <t>6436*</t>
  </si>
  <si>
    <t>Summer 2003</t>
  </si>
  <si>
    <t>Summer 2004</t>
  </si>
  <si>
    <t>Summer 2005</t>
  </si>
  <si>
    <t>Summer 2006</t>
  </si>
  <si>
    <t>Summer 2007</t>
  </si>
  <si>
    <t>Summer 2008</t>
  </si>
  <si>
    <t>Summer 2009</t>
  </si>
  <si>
    <t xml:space="preserve">   676#</t>
  </si>
  <si>
    <t xml:space="preserve">   1363#</t>
  </si>
  <si>
    <t xml:space="preserve">    643#</t>
  </si>
  <si>
    <t xml:space="preserve">  1270#</t>
  </si>
  <si>
    <t>Summer 2010</t>
  </si>
  <si>
    <t>Summer 2011</t>
  </si>
  <si>
    <t>Summer 2012</t>
  </si>
  <si>
    <t>Summer 2013</t>
  </si>
  <si>
    <r>
      <t>*</t>
    </r>
    <r>
      <rPr>
        <b/>
        <sz val="9"/>
        <rFont val="Times New Roman"/>
        <family val="1"/>
      </rPr>
      <t xml:space="preserve"> Numbers Certificating or Cashing in</t>
    </r>
  </si>
  <si>
    <r>
      <t xml:space="preserve"># </t>
    </r>
    <r>
      <rPr>
        <b/>
        <sz val="9"/>
        <rFont val="Times New Roman"/>
        <family val="1"/>
      </rPr>
      <t>Legacy Students</t>
    </r>
  </si>
  <si>
    <t>Summer 2014</t>
  </si>
  <si>
    <t>Summer 2015</t>
  </si>
  <si>
    <t>Summer 2016</t>
  </si>
  <si>
    <t>Table 2: Students Taking A/AS Media and Film Studies (2001-2016)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</si>
</sst>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2"/>
      <name val="Caecilia Roman"/>
      <family val="1"/>
    </font>
    <font>
      <b/>
      <sz val="12"/>
      <name val="Caecilia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7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17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17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17"/>
      </left>
      <right style="thick">
        <color indexed="17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17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17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17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>
        <color indexed="8"/>
      </right>
      <top style="thick"/>
      <bottom>
        <color indexed="63"/>
      </bottom>
    </border>
    <border>
      <left style="thick">
        <color indexed="8"/>
      </left>
      <right style="thick"/>
      <top style="thick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>
        <color indexed="8"/>
      </right>
      <top>
        <color indexed="63"/>
      </top>
      <bottom style="thick"/>
    </border>
    <border>
      <left style="thick">
        <color indexed="8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0" fontId="1" fillId="33" borderId="18" xfId="0" applyNumberFormat="1" applyFont="1" applyFill="1" applyBorder="1" applyAlignment="1">
      <alignment horizontal="center" vertical="top" wrapText="1"/>
    </xf>
    <xf numFmtId="10" fontId="2" fillId="33" borderId="1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0" fontId="1" fillId="33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0" fontId="1" fillId="33" borderId="21" xfId="0" applyNumberFormat="1" applyFont="1" applyFill="1" applyBorder="1" applyAlignment="1">
      <alignment horizontal="center" vertical="top" wrapText="1"/>
    </xf>
    <xf numFmtId="10" fontId="1" fillId="33" borderId="18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10" fontId="1" fillId="34" borderId="21" xfId="0" applyNumberFormat="1" applyFont="1" applyFill="1" applyBorder="1" applyAlignment="1">
      <alignment horizontal="center" vertical="top" wrapText="1"/>
    </xf>
    <xf numFmtId="10" fontId="1" fillId="34" borderId="18" xfId="0" applyNumberFormat="1" applyFont="1" applyFill="1" applyBorder="1" applyAlignment="1">
      <alignment vertical="top" wrapText="1"/>
    </xf>
    <xf numFmtId="10" fontId="1" fillId="35" borderId="21" xfId="0" applyNumberFormat="1" applyFont="1" applyFill="1" applyBorder="1" applyAlignment="1">
      <alignment horizontal="center" vertical="top" wrapText="1"/>
    </xf>
    <xf numFmtId="10" fontId="1" fillId="35" borderId="18" xfId="0" applyNumberFormat="1" applyFont="1" applyFill="1" applyBorder="1" applyAlignment="1">
      <alignment vertical="top" wrapText="1"/>
    </xf>
    <xf numFmtId="10" fontId="1" fillId="34" borderId="18" xfId="0" applyNumberFormat="1" applyFont="1" applyFill="1" applyBorder="1" applyAlignment="1">
      <alignment horizontal="center" vertical="top" wrapText="1"/>
    </xf>
    <xf numFmtId="10" fontId="1" fillId="35" borderId="18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vertical="top" wrapText="1" indent="4"/>
    </xf>
    <xf numFmtId="0" fontId="2" fillId="0" borderId="4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33" borderId="35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33" borderId="35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 vertical="top" wrapText="1"/>
    </xf>
    <xf numFmtId="0" fontId="1" fillId="33" borderId="36" xfId="0" applyFont="1" applyFill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2" fillId="33" borderId="37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 wrapText="1"/>
    </xf>
    <xf numFmtId="10" fontId="1" fillId="33" borderId="55" xfId="0" applyNumberFormat="1" applyFont="1" applyFill="1" applyBorder="1" applyAlignment="1">
      <alignment horizontal="center" vertical="top" wrapText="1"/>
    </xf>
    <xf numFmtId="10" fontId="1" fillId="33" borderId="56" xfId="0" applyNumberFormat="1" applyFont="1" applyFill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10" fontId="1" fillId="33" borderId="55" xfId="0" applyNumberFormat="1" applyFont="1" applyFill="1" applyBorder="1" applyAlignment="1">
      <alignment vertical="top" wrapText="1"/>
    </xf>
    <xf numFmtId="0" fontId="1" fillId="0" borderId="59" xfId="0" applyFont="1" applyBorder="1" applyAlignment="1">
      <alignment horizontal="center" vertical="top" wrapText="1"/>
    </xf>
    <xf numFmtId="10" fontId="1" fillId="33" borderId="56" xfId="0" applyNumberFormat="1" applyFont="1" applyFill="1" applyBorder="1" applyAlignment="1">
      <alignment vertical="top" wrapText="1"/>
    </xf>
    <xf numFmtId="0" fontId="1" fillId="0" borderId="6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57"/>
  <sheetViews>
    <sheetView tabSelected="1" zoomScalePageLayoutView="0" workbookViewId="0" topLeftCell="A46">
      <selection activeCell="B27" sqref="B27:V27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8.140625" style="1" customWidth="1"/>
    <col min="4" max="4" width="7.28125" style="1" customWidth="1"/>
    <col min="5" max="5" width="8.140625" style="1" customWidth="1"/>
    <col min="6" max="6" width="6.421875" style="1" customWidth="1"/>
    <col min="7" max="7" width="9.8515625" style="1" customWidth="1"/>
    <col min="8" max="8" width="8.8515625" style="1" customWidth="1"/>
    <col min="9" max="9" width="9.140625" style="1" customWidth="1"/>
    <col min="10" max="10" width="7.7109375" style="1" customWidth="1"/>
    <col min="11" max="11" width="8.7109375" style="1" customWidth="1"/>
    <col min="12" max="12" width="7.28125" style="1" customWidth="1"/>
    <col min="13" max="13" width="8.8515625" style="1" customWidth="1"/>
    <col min="14" max="16" width="7.7109375" style="1" customWidth="1"/>
    <col min="17" max="19" width="8.8515625" style="1" customWidth="1"/>
    <col min="20" max="20" width="7.7109375" style="1" customWidth="1"/>
    <col min="21" max="22" width="8.8515625" style="1" customWidth="1"/>
    <col min="23" max="16384" width="9.140625" style="1" customWidth="1"/>
  </cols>
  <sheetData>
    <row r="3" spans="2:24" ht="16.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2:24" ht="15.75" customHeight="1"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2:24" ht="16.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2:24" ht="17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2:24" ht="32.25" customHeight="1">
      <c r="B7" s="51"/>
      <c r="C7" s="2" t="s">
        <v>1</v>
      </c>
      <c r="D7" s="52" t="s">
        <v>2</v>
      </c>
      <c r="E7" s="43" t="s">
        <v>3</v>
      </c>
      <c r="F7" s="43"/>
      <c r="G7" s="3" t="s">
        <v>4</v>
      </c>
      <c r="H7" s="42" t="s">
        <v>5</v>
      </c>
      <c r="I7" s="42"/>
      <c r="J7" s="2" t="s">
        <v>4</v>
      </c>
      <c r="K7" s="43" t="s">
        <v>6</v>
      </c>
      <c r="L7" s="43"/>
      <c r="M7" s="44" t="s">
        <v>7</v>
      </c>
      <c r="N7" s="52" t="s">
        <v>8</v>
      </c>
      <c r="O7" s="43" t="s">
        <v>9</v>
      </c>
      <c r="P7" s="43"/>
      <c r="Q7" s="44" t="s">
        <v>10</v>
      </c>
      <c r="R7" s="4" t="s">
        <v>11</v>
      </c>
      <c r="S7" s="45" t="s">
        <v>12</v>
      </c>
      <c r="T7" s="45"/>
      <c r="U7" s="45" t="s">
        <v>13</v>
      </c>
      <c r="V7" s="45"/>
      <c r="W7" s="45" t="s">
        <v>14</v>
      </c>
      <c r="X7" s="45"/>
    </row>
    <row r="8" spans="2:24" ht="32.25" customHeight="1">
      <c r="B8" s="51"/>
      <c r="C8" s="5" t="s">
        <v>15</v>
      </c>
      <c r="D8" s="52"/>
      <c r="E8" s="53" t="s">
        <v>16</v>
      </c>
      <c r="F8" s="53"/>
      <c r="G8" s="6" t="s">
        <v>17</v>
      </c>
      <c r="H8" s="54" t="s">
        <v>18</v>
      </c>
      <c r="I8" s="54"/>
      <c r="J8" s="5" t="s">
        <v>15</v>
      </c>
      <c r="K8" s="55" t="s">
        <v>19</v>
      </c>
      <c r="L8" s="55"/>
      <c r="M8" s="44"/>
      <c r="N8" s="52"/>
      <c r="O8" s="55" t="s">
        <v>20</v>
      </c>
      <c r="P8" s="55"/>
      <c r="Q8" s="44"/>
      <c r="R8" s="7" t="s">
        <v>21</v>
      </c>
      <c r="S8" s="46" t="s">
        <v>22</v>
      </c>
      <c r="T8" s="46"/>
      <c r="U8" s="46" t="s">
        <v>23</v>
      </c>
      <c r="V8" s="46"/>
      <c r="W8" s="46" t="s">
        <v>16</v>
      </c>
      <c r="X8" s="46"/>
    </row>
    <row r="9" spans="2:24" ht="15.75">
      <c r="B9" s="8">
        <v>1990</v>
      </c>
      <c r="C9" s="9">
        <v>97</v>
      </c>
      <c r="D9" s="9" t="s">
        <v>24</v>
      </c>
      <c r="E9" s="9" t="s">
        <v>24</v>
      </c>
      <c r="F9" s="10" t="s">
        <v>24</v>
      </c>
      <c r="G9" s="9">
        <v>442</v>
      </c>
      <c r="H9" s="9" t="s">
        <v>24</v>
      </c>
      <c r="I9" s="11" t="s">
        <v>24</v>
      </c>
      <c r="J9" s="9">
        <v>125</v>
      </c>
      <c r="K9" s="9" t="s">
        <v>24</v>
      </c>
      <c r="L9" s="10" t="s">
        <v>24</v>
      </c>
      <c r="M9" s="9" t="s">
        <v>24</v>
      </c>
      <c r="N9" s="9" t="s">
        <v>24</v>
      </c>
      <c r="O9" s="9" t="s">
        <v>24</v>
      </c>
      <c r="P9" s="10" t="s">
        <v>24</v>
      </c>
      <c r="Q9" s="9">
        <v>664</v>
      </c>
      <c r="R9" s="12" t="s">
        <v>24</v>
      </c>
      <c r="S9" s="9" t="s">
        <v>24</v>
      </c>
      <c r="T9" s="10" t="s">
        <v>24</v>
      </c>
      <c r="U9" s="9" t="s">
        <v>24</v>
      </c>
      <c r="V9" s="10" t="s">
        <v>24</v>
      </c>
      <c r="W9" s="9" t="s">
        <v>24</v>
      </c>
      <c r="X9" s="10" t="s">
        <v>24</v>
      </c>
    </row>
    <row r="10" spans="2:24" ht="15.75">
      <c r="B10" s="8">
        <v>1991</v>
      </c>
      <c r="C10" s="9">
        <v>600</v>
      </c>
      <c r="D10" s="9">
        <v>68</v>
      </c>
      <c r="E10" s="9" t="s">
        <v>24</v>
      </c>
      <c r="F10" s="10" t="s">
        <v>24</v>
      </c>
      <c r="G10" s="9">
        <v>589</v>
      </c>
      <c r="H10" s="9" t="s">
        <v>24</v>
      </c>
      <c r="I10" s="11" t="s">
        <v>24</v>
      </c>
      <c r="J10" s="9">
        <v>284</v>
      </c>
      <c r="K10" s="9" t="s">
        <v>24</v>
      </c>
      <c r="L10" s="10" t="s">
        <v>24</v>
      </c>
      <c r="M10" s="9" t="s">
        <v>24</v>
      </c>
      <c r="N10" s="9" t="s">
        <v>24</v>
      </c>
      <c r="O10" s="9" t="s">
        <v>24</v>
      </c>
      <c r="P10" s="10" t="s">
        <v>24</v>
      </c>
      <c r="Q10" s="9">
        <v>1541</v>
      </c>
      <c r="R10" s="12">
        <f aca="true" t="shared" si="0" ref="R10:R20">Q10/Q9-1</f>
        <v>1.3207831325301207</v>
      </c>
      <c r="S10" s="9" t="s">
        <v>24</v>
      </c>
      <c r="T10" s="10" t="s">
        <v>24</v>
      </c>
      <c r="U10" s="9" t="s">
        <v>24</v>
      </c>
      <c r="V10" s="10" t="s">
        <v>24</v>
      </c>
      <c r="W10" s="9" t="s">
        <v>24</v>
      </c>
      <c r="X10" s="10" t="s">
        <v>24</v>
      </c>
    </row>
    <row r="11" spans="2:24" ht="15.75">
      <c r="B11" s="8">
        <v>1992</v>
      </c>
      <c r="C11" s="9">
        <v>1417</v>
      </c>
      <c r="D11" s="9">
        <v>320</v>
      </c>
      <c r="E11" s="9" t="s">
        <v>24</v>
      </c>
      <c r="F11" s="10" t="s">
        <v>24</v>
      </c>
      <c r="G11" s="9">
        <v>713</v>
      </c>
      <c r="H11" s="9" t="s">
        <v>24</v>
      </c>
      <c r="I11" s="9" t="s">
        <v>24</v>
      </c>
      <c r="J11" s="9">
        <v>546</v>
      </c>
      <c r="K11" s="9" t="s">
        <v>24</v>
      </c>
      <c r="L11" s="10" t="s">
        <v>24</v>
      </c>
      <c r="M11" s="9" t="s">
        <v>24</v>
      </c>
      <c r="N11" s="9" t="s">
        <v>24</v>
      </c>
      <c r="O11" s="9" t="s">
        <v>24</v>
      </c>
      <c r="P11" s="10" t="s">
        <v>24</v>
      </c>
      <c r="Q11" s="9">
        <v>2996</v>
      </c>
      <c r="R11" s="12">
        <f t="shared" si="0"/>
        <v>0.9441920830629462</v>
      </c>
      <c r="S11" s="9" t="s">
        <v>24</v>
      </c>
      <c r="T11" s="10" t="s">
        <v>24</v>
      </c>
      <c r="U11" s="9" t="s">
        <v>24</v>
      </c>
      <c r="V11" s="10" t="s">
        <v>24</v>
      </c>
      <c r="W11" s="9" t="s">
        <v>24</v>
      </c>
      <c r="X11" s="10" t="s">
        <v>24</v>
      </c>
    </row>
    <row r="12" spans="2:24" ht="15.75">
      <c r="B12" s="8">
        <v>1993</v>
      </c>
      <c r="C12" s="9">
        <v>2107</v>
      </c>
      <c r="D12" s="9">
        <v>449</v>
      </c>
      <c r="E12" s="9" t="s">
        <v>24</v>
      </c>
      <c r="F12" s="10" t="s">
        <v>24</v>
      </c>
      <c r="G12" s="9">
        <v>837</v>
      </c>
      <c r="H12" s="9" t="s">
        <v>24</v>
      </c>
      <c r="I12" s="9" t="s">
        <v>24</v>
      </c>
      <c r="J12" s="9">
        <v>753</v>
      </c>
      <c r="K12" s="9" t="s">
        <v>24</v>
      </c>
      <c r="L12" s="10" t="s">
        <v>24</v>
      </c>
      <c r="M12" s="9" t="s">
        <v>24</v>
      </c>
      <c r="N12" s="9" t="s">
        <v>24</v>
      </c>
      <c r="O12" s="9" t="s">
        <v>24</v>
      </c>
      <c r="P12" s="10" t="s">
        <v>24</v>
      </c>
      <c r="Q12" s="9">
        <v>4146</v>
      </c>
      <c r="R12" s="13">
        <f t="shared" si="0"/>
        <v>0.383845126835781</v>
      </c>
      <c r="S12" s="9" t="s">
        <v>24</v>
      </c>
      <c r="T12" s="10" t="s">
        <v>24</v>
      </c>
      <c r="U12" s="9" t="s">
        <v>24</v>
      </c>
      <c r="V12" s="10" t="s">
        <v>24</v>
      </c>
      <c r="W12" s="9" t="s">
        <v>24</v>
      </c>
      <c r="X12" s="10" t="s">
        <v>24</v>
      </c>
    </row>
    <row r="13" spans="2:24" ht="15.75">
      <c r="B13" s="8">
        <v>1994</v>
      </c>
      <c r="C13" s="9">
        <v>3248</v>
      </c>
      <c r="D13" s="9">
        <v>849</v>
      </c>
      <c r="E13" s="9" t="s">
        <v>24</v>
      </c>
      <c r="F13" s="10" t="s">
        <v>24</v>
      </c>
      <c r="G13" s="9">
        <v>990</v>
      </c>
      <c r="H13" s="9" t="s">
        <v>24</v>
      </c>
      <c r="I13" s="9" t="s">
        <v>24</v>
      </c>
      <c r="J13" s="9">
        <v>1057</v>
      </c>
      <c r="K13" s="9" t="s">
        <v>24</v>
      </c>
      <c r="L13" s="10" t="s">
        <v>24</v>
      </c>
      <c r="M13" s="9" t="s">
        <v>24</v>
      </c>
      <c r="N13" s="9" t="s">
        <v>24</v>
      </c>
      <c r="O13" s="9" t="s">
        <v>24</v>
      </c>
      <c r="P13" s="10" t="s">
        <v>24</v>
      </c>
      <c r="Q13" s="9">
        <v>6144</v>
      </c>
      <c r="R13" s="12">
        <f t="shared" si="0"/>
        <v>0.48191027496382044</v>
      </c>
      <c r="S13" s="9" t="s">
        <v>24</v>
      </c>
      <c r="T13" s="10" t="s">
        <v>24</v>
      </c>
      <c r="U13" s="9" t="s">
        <v>24</v>
      </c>
      <c r="V13" s="10" t="s">
        <v>24</v>
      </c>
      <c r="W13" s="9" t="s">
        <v>24</v>
      </c>
      <c r="X13" s="10" t="s">
        <v>24</v>
      </c>
    </row>
    <row r="14" spans="2:24" ht="15.75">
      <c r="B14" s="8">
        <v>1995</v>
      </c>
      <c r="C14" s="9">
        <v>4240</v>
      </c>
      <c r="D14" s="9">
        <v>1296</v>
      </c>
      <c r="E14" s="9" t="s">
        <v>24</v>
      </c>
      <c r="F14" s="10" t="s">
        <v>24</v>
      </c>
      <c r="G14" s="9">
        <v>1054</v>
      </c>
      <c r="H14" s="9" t="s">
        <v>24</v>
      </c>
      <c r="I14" s="9" t="s">
        <v>24</v>
      </c>
      <c r="J14" s="9">
        <v>1208</v>
      </c>
      <c r="K14" s="9" t="s">
        <v>24</v>
      </c>
      <c r="L14" s="10" t="s">
        <v>24</v>
      </c>
      <c r="M14" s="9" t="s">
        <v>24</v>
      </c>
      <c r="N14" s="9" t="s">
        <v>24</v>
      </c>
      <c r="O14" s="9" t="s">
        <v>24</v>
      </c>
      <c r="P14" s="10" t="s">
        <v>24</v>
      </c>
      <c r="Q14" s="9">
        <v>7798</v>
      </c>
      <c r="R14" s="12">
        <f t="shared" si="0"/>
        <v>0.26920572916666674</v>
      </c>
      <c r="S14" s="9" t="s">
        <v>24</v>
      </c>
      <c r="T14" s="10" t="s">
        <v>24</v>
      </c>
      <c r="U14" s="9" t="s">
        <v>24</v>
      </c>
      <c r="V14" s="10" t="s">
        <v>24</v>
      </c>
      <c r="W14" s="9" t="s">
        <v>24</v>
      </c>
      <c r="X14" s="10" t="s">
        <v>24</v>
      </c>
    </row>
    <row r="15" spans="2:24" ht="15.75">
      <c r="B15" s="8">
        <v>1996</v>
      </c>
      <c r="C15" s="9">
        <v>4312</v>
      </c>
      <c r="D15" s="9">
        <v>1381</v>
      </c>
      <c r="E15" s="9" t="s">
        <v>24</v>
      </c>
      <c r="F15" s="10" t="s">
        <v>24</v>
      </c>
      <c r="G15" s="9">
        <v>1204</v>
      </c>
      <c r="H15" s="9" t="s">
        <v>24</v>
      </c>
      <c r="I15" s="9" t="s">
        <v>24</v>
      </c>
      <c r="J15" s="9">
        <v>1395</v>
      </c>
      <c r="K15" s="9" t="s">
        <v>24</v>
      </c>
      <c r="L15" s="10" t="s">
        <v>24</v>
      </c>
      <c r="M15" s="9" t="s">
        <v>24</v>
      </c>
      <c r="N15" s="9">
        <v>750</v>
      </c>
      <c r="O15" s="9" t="s">
        <v>24</v>
      </c>
      <c r="P15" s="10" t="s">
        <v>24</v>
      </c>
      <c r="Q15" s="9">
        <v>9042</v>
      </c>
      <c r="R15" s="12">
        <f t="shared" si="0"/>
        <v>0.15952808412413444</v>
      </c>
      <c r="S15" s="9" t="s">
        <v>24</v>
      </c>
      <c r="T15" s="10" t="s">
        <v>24</v>
      </c>
      <c r="U15" s="9" t="s">
        <v>24</v>
      </c>
      <c r="V15" s="10" t="s">
        <v>24</v>
      </c>
      <c r="W15" s="9" t="s">
        <v>24</v>
      </c>
      <c r="X15" s="10" t="s">
        <v>24</v>
      </c>
    </row>
    <row r="16" spans="2:24" ht="15.75">
      <c r="B16" s="8">
        <v>1997</v>
      </c>
      <c r="C16" s="9">
        <v>5064</v>
      </c>
      <c r="D16" s="9">
        <v>1630</v>
      </c>
      <c r="E16" s="9" t="s">
        <v>24</v>
      </c>
      <c r="F16" s="10" t="s">
        <v>24</v>
      </c>
      <c r="G16" s="9">
        <v>1460</v>
      </c>
      <c r="H16" s="9" t="s">
        <v>24</v>
      </c>
      <c r="I16" s="9" t="s">
        <v>24</v>
      </c>
      <c r="J16" s="9">
        <v>1422</v>
      </c>
      <c r="K16" s="9" t="s">
        <v>24</v>
      </c>
      <c r="L16" s="10" t="s">
        <v>24</v>
      </c>
      <c r="M16" s="9">
        <v>437</v>
      </c>
      <c r="N16" s="9">
        <v>1724</v>
      </c>
      <c r="O16" s="9" t="s">
        <v>24</v>
      </c>
      <c r="P16" s="10" t="s">
        <v>24</v>
      </c>
      <c r="Q16" s="9">
        <v>11737</v>
      </c>
      <c r="R16" s="12">
        <f t="shared" si="0"/>
        <v>0.2980535279805352</v>
      </c>
      <c r="S16" s="9" t="s">
        <v>24</v>
      </c>
      <c r="T16" s="10" t="s">
        <v>24</v>
      </c>
      <c r="U16" s="9" t="s">
        <v>24</v>
      </c>
      <c r="V16" s="10" t="s">
        <v>24</v>
      </c>
      <c r="W16" s="9" t="s">
        <v>24</v>
      </c>
      <c r="X16" s="10" t="s">
        <v>24</v>
      </c>
    </row>
    <row r="17" spans="2:24" ht="15.75">
      <c r="B17" s="8">
        <v>1998</v>
      </c>
      <c r="C17" s="9">
        <v>5368</v>
      </c>
      <c r="D17" s="9">
        <v>1716</v>
      </c>
      <c r="E17" s="9" t="s">
        <v>24</v>
      </c>
      <c r="F17" s="10" t="s">
        <v>24</v>
      </c>
      <c r="G17" s="9">
        <v>1498</v>
      </c>
      <c r="H17" s="9" t="s">
        <v>24</v>
      </c>
      <c r="I17" s="9" t="s">
        <v>24</v>
      </c>
      <c r="J17" s="9">
        <v>1656</v>
      </c>
      <c r="K17" s="9" t="s">
        <v>24</v>
      </c>
      <c r="L17" s="10" t="s">
        <v>24</v>
      </c>
      <c r="M17" s="9">
        <v>992</v>
      </c>
      <c r="N17" s="9">
        <v>2189</v>
      </c>
      <c r="O17" s="9" t="s">
        <v>24</v>
      </c>
      <c r="P17" s="10" t="s">
        <v>24</v>
      </c>
      <c r="Q17" s="9">
        <v>13419</v>
      </c>
      <c r="R17" s="12">
        <f t="shared" si="0"/>
        <v>0.1433074891369175</v>
      </c>
      <c r="S17" s="9" t="s">
        <v>24</v>
      </c>
      <c r="T17" s="10" t="s">
        <v>24</v>
      </c>
      <c r="U17" s="9" t="s">
        <v>24</v>
      </c>
      <c r="V17" s="10" t="s">
        <v>24</v>
      </c>
      <c r="W17" s="9" t="s">
        <v>24</v>
      </c>
      <c r="X17" s="10" t="s">
        <v>24</v>
      </c>
    </row>
    <row r="18" spans="2:24" ht="15.75">
      <c r="B18" s="8">
        <v>1999</v>
      </c>
      <c r="C18" s="9">
        <v>5669</v>
      </c>
      <c r="D18" s="9">
        <v>1935</v>
      </c>
      <c r="E18" s="9" t="s">
        <v>24</v>
      </c>
      <c r="F18" s="10" t="s">
        <v>24</v>
      </c>
      <c r="G18" s="9">
        <v>1703</v>
      </c>
      <c r="H18" s="9" t="s">
        <v>24</v>
      </c>
      <c r="I18" s="9" t="s">
        <v>24</v>
      </c>
      <c r="J18" s="9">
        <v>1462</v>
      </c>
      <c r="K18" s="9" t="s">
        <v>24</v>
      </c>
      <c r="L18" s="10" t="s">
        <v>24</v>
      </c>
      <c r="M18" s="9">
        <v>1197</v>
      </c>
      <c r="N18" s="9">
        <v>2308</v>
      </c>
      <c r="O18" s="9" t="s">
        <v>24</v>
      </c>
      <c r="P18" s="10" t="s">
        <v>24</v>
      </c>
      <c r="Q18" s="9">
        <v>14274</v>
      </c>
      <c r="R18" s="12">
        <f t="shared" si="0"/>
        <v>0.06371562709590872</v>
      </c>
      <c r="S18" s="9" t="s">
        <v>24</v>
      </c>
      <c r="T18" s="10" t="s">
        <v>24</v>
      </c>
      <c r="U18" s="9" t="s">
        <v>24</v>
      </c>
      <c r="V18" s="10" t="s">
        <v>24</v>
      </c>
      <c r="W18" s="9" t="s">
        <v>24</v>
      </c>
      <c r="X18" s="10" t="s">
        <v>24</v>
      </c>
    </row>
    <row r="19" spans="2:24" ht="15.75">
      <c r="B19" s="8">
        <v>2000</v>
      </c>
      <c r="C19" s="9">
        <v>5698</v>
      </c>
      <c r="D19" s="9">
        <v>2280</v>
      </c>
      <c r="E19" s="9" t="s">
        <v>24</v>
      </c>
      <c r="F19" s="10" t="s">
        <v>24</v>
      </c>
      <c r="G19" s="9">
        <v>1845</v>
      </c>
      <c r="H19" s="9" t="s">
        <v>24</v>
      </c>
      <c r="I19" s="9" t="s">
        <v>24</v>
      </c>
      <c r="J19" s="9">
        <v>1549</v>
      </c>
      <c r="K19" s="9" t="s">
        <v>24</v>
      </c>
      <c r="L19" s="10" t="s">
        <v>24</v>
      </c>
      <c r="M19" s="9">
        <v>1433</v>
      </c>
      <c r="N19" s="9">
        <v>2547</v>
      </c>
      <c r="O19" s="9" t="s">
        <v>24</v>
      </c>
      <c r="P19" s="10" t="s">
        <v>24</v>
      </c>
      <c r="Q19" s="9">
        <v>15352</v>
      </c>
      <c r="R19" s="13">
        <f t="shared" si="0"/>
        <v>0.07552192798094448</v>
      </c>
      <c r="S19" s="9" t="s">
        <v>24</v>
      </c>
      <c r="T19" s="10" t="s">
        <v>24</v>
      </c>
      <c r="U19" s="9" t="s">
        <v>24</v>
      </c>
      <c r="V19" s="10" t="s">
        <v>24</v>
      </c>
      <c r="W19" s="9" t="s">
        <v>24</v>
      </c>
      <c r="X19" s="10" t="s">
        <v>24</v>
      </c>
    </row>
    <row r="20" spans="2:24" ht="15.75">
      <c r="B20" s="14">
        <v>2001</v>
      </c>
      <c r="C20" s="15" t="s">
        <v>25</v>
      </c>
      <c r="D20" s="15" t="s">
        <v>26</v>
      </c>
      <c r="E20" s="15" t="s">
        <v>24</v>
      </c>
      <c r="F20" s="16" t="s">
        <v>24</v>
      </c>
      <c r="G20" s="15" t="s">
        <v>27</v>
      </c>
      <c r="H20" s="15" t="s">
        <v>24</v>
      </c>
      <c r="I20" s="15" t="s">
        <v>24</v>
      </c>
      <c r="J20" s="15" t="s">
        <v>28</v>
      </c>
      <c r="K20" s="15" t="s">
        <v>24</v>
      </c>
      <c r="L20" s="16" t="s">
        <v>24</v>
      </c>
      <c r="M20" s="15" t="s">
        <v>24</v>
      </c>
      <c r="N20" s="15" t="s">
        <v>24</v>
      </c>
      <c r="O20" s="15" t="s">
        <v>24</v>
      </c>
      <c r="P20" s="16" t="s">
        <v>24</v>
      </c>
      <c r="Q20" s="15">
        <v>18310</v>
      </c>
      <c r="R20" s="17">
        <f t="shared" si="0"/>
        <v>0.1926784783741533</v>
      </c>
      <c r="S20" s="15" t="s">
        <v>24</v>
      </c>
      <c r="T20" s="16" t="s">
        <v>24</v>
      </c>
      <c r="U20" s="15" t="s">
        <v>24</v>
      </c>
      <c r="V20" s="16" t="s">
        <v>24</v>
      </c>
      <c r="W20" s="15" t="s">
        <v>24</v>
      </c>
      <c r="X20" s="16" t="s">
        <v>24</v>
      </c>
    </row>
    <row r="25" spans="2:22" ht="16.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ht="15.75" customHeight="1">
      <c r="B26" s="48" t="s">
        <v>74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2:22" ht="16.5" customHeight="1" thickBot="1">
      <c r="B27" s="49" t="s">
        <v>29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8"/>
      <c r="N27" s="48"/>
      <c r="O27" s="49"/>
      <c r="P27" s="49"/>
      <c r="Q27" s="49"/>
      <c r="R27" s="49"/>
      <c r="S27" s="49"/>
      <c r="T27" s="49"/>
      <c r="U27" s="49"/>
      <c r="V27" s="49"/>
    </row>
    <row r="28" spans="2:24" ht="16.5" customHeight="1" thickBot="1" thickTop="1">
      <c r="B28" s="56"/>
      <c r="C28" s="45" t="s">
        <v>5</v>
      </c>
      <c r="D28" s="45"/>
      <c r="E28" s="45" t="s">
        <v>30</v>
      </c>
      <c r="F28" s="45"/>
      <c r="G28" s="45" t="s">
        <v>12</v>
      </c>
      <c r="H28" s="45"/>
      <c r="I28" s="57" t="s">
        <v>31</v>
      </c>
      <c r="J28" s="57"/>
      <c r="K28" s="45" t="s">
        <v>32</v>
      </c>
      <c r="L28" s="58"/>
      <c r="M28" s="59" t="s">
        <v>6</v>
      </c>
      <c r="N28" s="60"/>
      <c r="O28" s="61" t="s">
        <v>33</v>
      </c>
      <c r="P28" s="45"/>
      <c r="Q28" s="45" t="s">
        <v>13</v>
      </c>
      <c r="R28" s="45"/>
      <c r="S28" s="62" t="s">
        <v>31</v>
      </c>
      <c r="T28" s="62"/>
      <c r="U28" s="45" t="s">
        <v>34</v>
      </c>
      <c r="V28" s="45"/>
      <c r="W28" s="62" t="s">
        <v>31</v>
      </c>
      <c r="X28" s="62"/>
    </row>
    <row r="29" spans="2:24" ht="12.75" customHeight="1" thickBot="1" thickTop="1">
      <c r="B29" s="56"/>
      <c r="C29" s="48"/>
      <c r="D29" s="48"/>
      <c r="E29" s="48"/>
      <c r="F29" s="48"/>
      <c r="G29" s="63"/>
      <c r="H29" s="63"/>
      <c r="I29" s="64" t="s">
        <v>35</v>
      </c>
      <c r="J29" s="64"/>
      <c r="K29" s="48"/>
      <c r="L29" s="65"/>
      <c r="M29" s="66" t="s">
        <v>36</v>
      </c>
      <c r="N29" s="67"/>
      <c r="O29" s="68"/>
      <c r="P29" s="48"/>
      <c r="Q29" s="48"/>
      <c r="R29" s="48"/>
      <c r="S29" s="69" t="s">
        <v>35</v>
      </c>
      <c r="T29" s="69"/>
      <c r="U29" s="70"/>
      <c r="V29" s="70"/>
      <c r="W29" s="69" t="s">
        <v>37</v>
      </c>
      <c r="X29" s="69"/>
    </row>
    <row r="30" spans="2:24" ht="12.75" customHeight="1" thickBot="1" thickTop="1">
      <c r="B30" s="56"/>
      <c r="C30" s="48"/>
      <c r="D30" s="48"/>
      <c r="E30" s="48"/>
      <c r="F30" s="48"/>
      <c r="G30" s="63" t="s">
        <v>29</v>
      </c>
      <c r="H30" s="63"/>
      <c r="I30" s="71"/>
      <c r="J30" s="71"/>
      <c r="K30" s="70" t="s">
        <v>36</v>
      </c>
      <c r="L30" s="72"/>
      <c r="M30" s="66" t="s">
        <v>29</v>
      </c>
      <c r="N30" s="67"/>
      <c r="O30" s="73" t="s">
        <v>36</v>
      </c>
      <c r="P30" s="70"/>
      <c r="Q30" s="70"/>
      <c r="R30" s="70"/>
      <c r="S30" s="64"/>
      <c r="T30" s="64"/>
      <c r="U30" s="70" t="s">
        <v>38</v>
      </c>
      <c r="V30" s="70"/>
      <c r="W30" s="74"/>
      <c r="X30" s="74"/>
    </row>
    <row r="31" spans="2:24" ht="16.5" customHeight="1" thickBot="1" thickTop="1">
      <c r="B31" s="56"/>
      <c r="C31" s="49" t="s">
        <v>39</v>
      </c>
      <c r="D31" s="49"/>
      <c r="E31" s="49" t="s">
        <v>39</v>
      </c>
      <c r="F31" s="49"/>
      <c r="G31" s="75" t="s">
        <v>40</v>
      </c>
      <c r="H31" s="75"/>
      <c r="I31" s="76" t="s">
        <v>41</v>
      </c>
      <c r="J31" s="76"/>
      <c r="K31" s="77" t="s">
        <v>42</v>
      </c>
      <c r="L31" s="78"/>
      <c r="M31" s="79" t="s">
        <v>43</v>
      </c>
      <c r="N31" s="80"/>
      <c r="O31" s="81" t="s">
        <v>44</v>
      </c>
      <c r="P31" s="77"/>
      <c r="Q31" s="77" t="s">
        <v>45</v>
      </c>
      <c r="R31" s="77"/>
      <c r="S31" s="76" t="s">
        <v>46</v>
      </c>
      <c r="T31" s="76"/>
      <c r="U31" s="75"/>
      <c r="V31" s="75"/>
      <c r="W31" s="76" t="s">
        <v>38</v>
      </c>
      <c r="X31" s="76"/>
    </row>
    <row r="32" spans="2:24" ht="17.25" thickBot="1" thickTop="1">
      <c r="B32" s="18" t="s">
        <v>47</v>
      </c>
      <c r="C32" s="19">
        <v>3851</v>
      </c>
      <c r="D32" s="10" t="s">
        <v>24</v>
      </c>
      <c r="E32" s="19">
        <v>0</v>
      </c>
      <c r="F32" s="10">
        <v>0</v>
      </c>
      <c r="G32" s="19">
        <v>3851</v>
      </c>
      <c r="H32" s="10" t="s">
        <v>24</v>
      </c>
      <c r="I32" s="20" t="s">
        <v>24</v>
      </c>
      <c r="J32" s="12" t="s">
        <v>24</v>
      </c>
      <c r="K32" s="19">
        <v>11734</v>
      </c>
      <c r="L32" s="26" t="s">
        <v>24</v>
      </c>
      <c r="M32" s="27">
        <v>3047</v>
      </c>
      <c r="N32" s="28" t="s">
        <v>24</v>
      </c>
      <c r="O32" s="19">
        <v>8091</v>
      </c>
      <c r="P32" s="10" t="s">
        <v>24</v>
      </c>
      <c r="Q32" s="19">
        <v>22872</v>
      </c>
      <c r="R32" s="10" t="s">
        <v>24</v>
      </c>
      <c r="S32" s="20" t="s">
        <v>24</v>
      </c>
      <c r="T32" s="12" t="s">
        <v>24</v>
      </c>
      <c r="U32" s="19">
        <v>26723</v>
      </c>
      <c r="V32" s="10" t="s">
        <v>24</v>
      </c>
      <c r="W32" s="20" t="s">
        <v>24</v>
      </c>
      <c r="X32" s="12" t="s">
        <v>24</v>
      </c>
    </row>
    <row r="33" spans="2:24" ht="15.75" customHeight="1" thickBot="1">
      <c r="B33" s="82" t="s">
        <v>48</v>
      </c>
      <c r="C33" s="83">
        <v>5500</v>
      </c>
      <c r="D33" s="84" t="s">
        <v>49</v>
      </c>
      <c r="E33" s="83">
        <v>0</v>
      </c>
      <c r="F33" s="85">
        <v>0</v>
      </c>
      <c r="G33" s="83">
        <v>5500</v>
      </c>
      <c r="H33" s="84">
        <v>2175</v>
      </c>
      <c r="I33" s="86">
        <f>G33/G32-1</f>
        <v>0.428200467411062</v>
      </c>
      <c r="J33" s="87" t="s">
        <v>24</v>
      </c>
      <c r="K33" s="83">
        <v>14083</v>
      </c>
      <c r="L33" s="88" t="s">
        <v>50</v>
      </c>
      <c r="M33" s="89">
        <v>3066</v>
      </c>
      <c r="N33" s="90" t="s">
        <v>51</v>
      </c>
      <c r="O33" s="91" t="s">
        <v>52</v>
      </c>
      <c r="P33" s="84" t="s">
        <v>53</v>
      </c>
      <c r="Q33" s="83">
        <v>27380</v>
      </c>
      <c r="R33" s="85">
        <v>18150</v>
      </c>
      <c r="S33" s="86">
        <f>Q33/Q32-1</f>
        <v>0.19709688702343486</v>
      </c>
      <c r="T33" s="87" t="s">
        <v>24</v>
      </c>
      <c r="U33" s="83">
        <v>32880</v>
      </c>
      <c r="V33" s="85">
        <v>20325</v>
      </c>
      <c r="W33" s="92">
        <f>U33/U32-1</f>
        <v>0.2304007783557236</v>
      </c>
      <c r="X33" s="87" t="s">
        <v>24</v>
      </c>
    </row>
    <row r="34" spans="2:24" ht="16.5" thickBot="1">
      <c r="B34" s="82"/>
      <c r="C34" s="83"/>
      <c r="D34" s="84"/>
      <c r="E34" s="83"/>
      <c r="F34" s="85"/>
      <c r="G34" s="83"/>
      <c r="H34" s="84"/>
      <c r="I34" s="86"/>
      <c r="J34" s="87"/>
      <c r="K34" s="83"/>
      <c r="L34" s="88"/>
      <c r="M34" s="89"/>
      <c r="N34" s="90"/>
      <c r="O34" s="91"/>
      <c r="P34" s="84"/>
      <c r="Q34" s="83"/>
      <c r="R34" s="85"/>
      <c r="S34" s="86"/>
      <c r="T34" s="87"/>
      <c r="U34" s="83"/>
      <c r="V34" s="85"/>
      <c r="W34" s="92"/>
      <c r="X34" s="87"/>
    </row>
    <row r="35" spans="2:24" ht="16.5" thickBot="1">
      <c r="B35" s="18" t="s">
        <v>54</v>
      </c>
      <c r="C35" s="19">
        <v>6947</v>
      </c>
      <c r="D35" s="10">
        <v>3186</v>
      </c>
      <c r="E35" s="19">
        <v>0</v>
      </c>
      <c r="F35" s="10">
        <v>0</v>
      </c>
      <c r="G35" s="19">
        <v>6947</v>
      </c>
      <c r="H35" s="10">
        <v>3186</v>
      </c>
      <c r="I35" s="20">
        <f>G35/G33-1</f>
        <v>0.26309090909090904</v>
      </c>
      <c r="J35" s="21">
        <f>H35/H33-1</f>
        <v>0.46482758620689646</v>
      </c>
      <c r="K35" s="19">
        <v>13830</v>
      </c>
      <c r="L35" s="26">
        <v>10142</v>
      </c>
      <c r="M35" s="27">
        <v>3719</v>
      </c>
      <c r="N35" s="28">
        <v>2720</v>
      </c>
      <c r="O35" s="19">
        <v>12441</v>
      </c>
      <c r="P35" s="10">
        <v>8252</v>
      </c>
      <c r="Q35" s="19">
        <v>29990</v>
      </c>
      <c r="R35" s="10">
        <v>21114</v>
      </c>
      <c r="S35" s="20">
        <f>Q35/Q33-1</f>
        <v>0.09532505478451414</v>
      </c>
      <c r="T35" s="12">
        <f>R35/R33-1</f>
        <v>0.16330578512396698</v>
      </c>
      <c r="U35" s="19">
        <v>36937</v>
      </c>
      <c r="V35" s="10">
        <v>24300</v>
      </c>
      <c r="W35" s="20">
        <f>U35/U33-1</f>
        <v>0.12338807785888073</v>
      </c>
      <c r="X35" s="12">
        <f>V35/V33-1</f>
        <v>0.1955719557195572</v>
      </c>
    </row>
    <row r="36" spans="2:24" ht="16.5" thickBot="1">
      <c r="B36" s="18" t="s">
        <v>55</v>
      </c>
      <c r="C36" s="19">
        <v>7996</v>
      </c>
      <c r="D36" s="10">
        <v>4161</v>
      </c>
      <c r="E36" s="19">
        <v>0</v>
      </c>
      <c r="F36" s="10">
        <v>0</v>
      </c>
      <c r="G36" s="19">
        <v>7996</v>
      </c>
      <c r="H36" s="10">
        <v>4161</v>
      </c>
      <c r="I36" s="20">
        <f aca="true" t="shared" si="1" ref="I36:J40">G36/G35-1</f>
        <v>0.15100043184108247</v>
      </c>
      <c r="J36" s="21">
        <f t="shared" si="1"/>
        <v>0.3060263653483992</v>
      </c>
      <c r="K36" s="19">
        <v>14174</v>
      </c>
      <c r="L36" s="26">
        <v>10821</v>
      </c>
      <c r="M36" s="27">
        <v>3973</v>
      </c>
      <c r="N36" s="28">
        <v>2909</v>
      </c>
      <c r="O36" s="19">
        <v>12598</v>
      </c>
      <c r="P36" s="10">
        <v>9016</v>
      </c>
      <c r="Q36" s="19">
        <v>30745</v>
      </c>
      <c r="R36" s="10">
        <v>22746</v>
      </c>
      <c r="S36" s="20">
        <f aca="true" t="shared" si="2" ref="S36:T40">Q36/Q35-1</f>
        <v>0.02517505835278433</v>
      </c>
      <c r="T36" s="12">
        <f t="shared" si="2"/>
        <v>0.07729468599033806</v>
      </c>
      <c r="U36" s="19">
        <v>38741</v>
      </c>
      <c r="V36" s="10">
        <v>26907</v>
      </c>
      <c r="W36" s="20">
        <f aca="true" t="shared" si="3" ref="W36:X40">U36/U35-1</f>
        <v>0.0488399166147766</v>
      </c>
      <c r="X36" s="12">
        <f t="shared" si="3"/>
        <v>0.10728395061728402</v>
      </c>
    </row>
    <row r="37" spans="2:24" ht="16.5" thickBot="1">
      <c r="B37" s="18" t="s">
        <v>56</v>
      </c>
      <c r="C37" s="19">
        <v>9188</v>
      </c>
      <c r="D37" s="10">
        <v>4913</v>
      </c>
      <c r="E37" s="19">
        <v>0</v>
      </c>
      <c r="F37" s="10">
        <v>0</v>
      </c>
      <c r="G37" s="19">
        <v>9188</v>
      </c>
      <c r="H37" s="10">
        <v>4913</v>
      </c>
      <c r="I37" s="20">
        <f t="shared" si="1"/>
        <v>0.1490745372686344</v>
      </c>
      <c r="J37" s="21">
        <f t="shared" si="1"/>
        <v>0.18072578707041576</v>
      </c>
      <c r="K37" s="19">
        <v>15031</v>
      </c>
      <c r="L37" s="26">
        <v>10993</v>
      </c>
      <c r="M37" s="27">
        <v>4192</v>
      </c>
      <c r="N37" s="28">
        <v>3333</v>
      </c>
      <c r="O37" s="19">
        <v>13123</v>
      </c>
      <c r="P37" s="10">
        <v>9101</v>
      </c>
      <c r="Q37" s="19">
        <v>32346</v>
      </c>
      <c r="R37" s="10">
        <v>23427</v>
      </c>
      <c r="S37" s="20">
        <f t="shared" si="2"/>
        <v>0.05207350788746146</v>
      </c>
      <c r="T37" s="12">
        <f t="shared" si="2"/>
        <v>0.029939329992086483</v>
      </c>
      <c r="U37" s="19">
        <v>41534</v>
      </c>
      <c r="V37" s="10">
        <v>28340</v>
      </c>
      <c r="W37" s="20">
        <f t="shared" si="3"/>
        <v>0.07209416380578726</v>
      </c>
      <c r="X37" s="12">
        <f t="shared" si="3"/>
        <v>0.0532575166313598</v>
      </c>
    </row>
    <row r="38" spans="2:24" ht="16.5" thickBot="1">
      <c r="B38" s="18" t="s">
        <v>57</v>
      </c>
      <c r="C38" s="19">
        <v>9703</v>
      </c>
      <c r="D38" s="10">
        <v>5898</v>
      </c>
      <c r="E38" s="19">
        <v>0</v>
      </c>
      <c r="F38" s="10">
        <v>0</v>
      </c>
      <c r="G38" s="19">
        <v>9703</v>
      </c>
      <c r="H38" s="10">
        <v>5898</v>
      </c>
      <c r="I38" s="20">
        <f t="shared" si="1"/>
        <v>0.056051371353939894</v>
      </c>
      <c r="J38" s="21">
        <f t="shared" si="1"/>
        <v>0.20048849989822926</v>
      </c>
      <c r="K38" s="19">
        <v>15408</v>
      </c>
      <c r="L38" s="26">
        <v>11800</v>
      </c>
      <c r="M38" s="27">
        <v>4851</v>
      </c>
      <c r="N38" s="28">
        <v>3565</v>
      </c>
      <c r="O38" s="19">
        <v>13283</v>
      </c>
      <c r="P38" s="10">
        <v>9827</v>
      </c>
      <c r="Q38" s="19">
        <v>33542</v>
      </c>
      <c r="R38" s="10">
        <v>25192</v>
      </c>
      <c r="S38" s="20">
        <f t="shared" si="2"/>
        <v>0.03697520558956291</v>
      </c>
      <c r="T38" s="12">
        <f t="shared" si="2"/>
        <v>0.07534041917445689</v>
      </c>
      <c r="U38" s="19">
        <v>43245</v>
      </c>
      <c r="V38" s="10">
        <v>31090</v>
      </c>
      <c r="W38" s="20">
        <f t="shared" si="3"/>
        <v>0.04119516540665469</v>
      </c>
      <c r="X38" s="12">
        <f t="shared" si="3"/>
        <v>0.0970359915314043</v>
      </c>
    </row>
    <row r="39" spans="2:24" ht="16.5" thickBot="1">
      <c r="B39" s="18" t="s">
        <v>58</v>
      </c>
      <c r="C39" s="19">
        <v>9760</v>
      </c>
      <c r="D39" s="10">
        <v>6563</v>
      </c>
      <c r="E39" s="19">
        <v>0</v>
      </c>
      <c r="F39" s="10">
        <v>0</v>
      </c>
      <c r="G39" s="19">
        <v>9760</v>
      </c>
      <c r="H39" s="10">
        <v>6563</v>
      </c>
      <c r="I39" s="20">
        <f t="shared" si="1"/>
        <v>0.0058744718128413975</v>
      </c>
      <c r="J39" s="21">
        <f t="shared" si="1"/>
        <v>0.11275008477449977</v>
      </c>
      <c r="K39" s="19">
        <v>15914</v>
      </c>
      <c r="L39" s="26">
        <v>12050</v>
      </c>
      <c r="M39" s="27">
        <v>5407</v>
      </c>
      <c r="N39" s="28">
        <v>3751</v>
      </c>
      <c r="O39" s="19">
        <v>13399</v>
      </c>
      <c r="P39" s="10">
        <v>9678</v>
      </c>
      <c r="Q39" s="19">
        <v>34720</v>
      </c>
      <c r="R39" s="10">
        <v>25479</v>
      </c>
      <c r="S39" s="20">
        <f t="shared" si="2"/>
        <v>0.03512014787430684</v>
      </c>
      <c r="T39" s="12">
        <f t="shared" si="2"/>
        <v>0.011392505557319854</v>
      </c>
      <c r="U39" s="19">
        <v>44480</v>
      </c>
      <c r="V39" s="10">
        <v>32042</v>
      </c>
      <c r="W39" s="20">
        <f t="shared" si="3"/>
        <v>0.028558214822522743</v>
      </c>
      <c r="X39" s="12">
        <f t="shared" si="3"/>
        <v>0.030620778385332947</v>
      </c>
    </row>
    <row r="40" spans="2:24" ht="16.5" thickBot="1">
      <c r="B40" s="18" t="s">
        <v>59</v>
      </c>
      <c r="C40" s="19">
        <v>9881</v>
      </c>
      <c r="D40" s="10">
        <v>6477</v>
      </c>
      <c r="E40" s="19">
        <v>0</v>
      </c>
      <c r="F40" s="10">
        <v>0</v>
      </c>
      <c r="G40" s="19">
        <v>9881</v>
      </c>
      <c r="H40" s="10">
        <v>6477</v>
      </c>
      <c r="I40" s="20">
        <f t="shared" si="1"/>
        <v>0.01239754098360657</v>
      </c>
      <c r="J40" s="21">
        <f t="shared" si="1"/>
        <v>-0.0131037635227792</v>
      </c>
      <c r="K40" s="19">
        <v>15948</v>
      </c>
      <c r="L40" s="26">
        <v>12067</v>
      </c>
      <c r="M40" s="27">
        <v>6179</v>
      </c>
      <c r="N40" s="28">
        <v>4292</v>
      </c>
      <c r="O40" s="19">
        <v>13728</v>
      </c>
      <c r="P40" s="10">
        <v>9856</v>
      </c>
      <c r="Q40" s="19">
        <v>35855</v>
      </c>
      <c r="R40" s="10">
        <v>26215</v>
      </c>
      <c r="S40" s="20">
        <f t="shared" si="2"/>
        <v>0.03269009216589858</v>
      </c>
      <c r="T40" s="12">
        <f t="shared" si="2"/>
        <v>0.028886534008399023</v>
      </c>
      <c r="U40" s="19">
        <v>45736</v>
      </c>
      <c r="V40" s="10">
        <v>32692</v>
      </c>
      <c r="W40" s="20">
        <f t="shared" si="3"/>
        <v>0.02823741007194247</v>
      </c>
      <c r="X40" s="12">
        <f t="shared" si="3"/>
        <v>0.020285874789339076</v>
      </c>
    </row>
    <row r="41" spans="2:24" ht="15.75" customHeight="1" thickBot="1">
      <c r="B41" s="82" t="s">
        <v>60</v>
      </c>
      <c r="C41" s="22">
        <v>9976</v>
      </c>
      <c r="D41" s="85"/>
      <c r="E41" s="22">
        <v>0</v>
      </c>
      <c r="F41" s="85"/>
      <c r="G41" s="22">
        <v>9976</v>
      </c>
      <c r="H41" s="85"/>
      <c r="I41" s="86"/>
      <c r="J41" s="87"/>
      <c r="K41" s="22">
        <v>12114</v>
      </c>
      <c r="L41" s="88"/>
      <c r="M41" s="29">
        <v>11596</v>
      </c>
      <c r="N41" s="93"/>
      <c r="O41" s="22">
        <v>9149</v>
      </c>
      <c r="P41" s="85"/>
      <c r="Q41" s="83"/>
      <c r="R41" s="85"/>
      <c r="S41" s="86"/>
      <c r="T41" s="87"/>
      <c r="U41" s="83"/>
      <c r="V41" s="85"/>
      <c r="W41" s="86"/>
      <c r="X41" s="87"/>
    </row>
    <row r="42" spans="2:24" ht="32.25" thickBot="1">
      <c r="B42" s="82"/>
      <c r="C42" s="19" t="s">
        <v>61</v>
      </c>
      <c r="D42" s="85"/>
      <c r="E42" s="19">
        <v>0</v>
      </c>
      <c r="F42" s="85"/>
      <c r="G42" s="19" t="s">
        <v>61</v>
      </c>
      <c r="H42" s="85"/>
      <c r="I42" s="86"/>
      <c r="J42" s="87"/>
      <c r="K42" s="19" t="s">
        <v>62</v>
      </c>
      <c r="L42" s="88"/>
      <c r="M42" s="27" t="s">
        <v>63</v>
      </c>
      <c r="N42" s="93"/>
      <c r="O42" s="19" t="s">
        <v>64</v>
      </c>
      <c r="P42" s="85"/>
      <c r="Q42" s="83"/>
      <c r="R42" s="85"/>
      <c r="S42" s="86"/>
      <c r="T42" s="87"/>
      <c r="U42" s="83"/>
      <c r="V42" s="85"/>
      <c r="W42" s="86"/>
      <c r="X42" s="87"/>
    </row>
    <row r="43" spans="2:24" ht="16.5" thickBot="1">
      <c r="B43" s="82"/>
      <c r="C43" s="83">
        <v>10652</v>
      </c>
      <c r="D43" s="85">
        <v>6586</v>
      </c>
      <c r="E43" s="83">
        <v>0</v>
      </c>
      <c r="F43" s="85">
        <v>0</v>
      </c>
      <c r="G43" s="83">
        <v>10652</v>
      </c>
      <c r="H43" s="85">
        <v>6586</v>
      </c>
      <c r="I43" s="86">
        <f>G43/G40-1</f>
        <v>0.0780285396214957</v>
      </c>
      <c r="J43" s="94">
        <f>H43/H40-1</f>
        <v>0.01682877875559674</v>
      </c>
      <c r="K43" s="83">
        <v>13477</v>
      </c>
      <c r="L43" s="88">
        <v>12226</v>
      </c>
      <c r="M43" s="89">
        <v>12239</v>
      </c>
      <c r="N43" s="93">
        <v>4805</v>
      </c>
      <c r="O43" s="95">
        <v>10419</v>
      </c>
      <c r="P43" s="85">
        <v>10174</v>
      </c>
      <c r="Q43" s="83">
        <v>36135</v>
      </c>
      <c r="R43" s="85">
        <v>27205</v>
      </c>
      <c r="S43" s="86">
        <f>Q43/Q40-1</f>
        <v>0.0078092316273881135</v>
      </c>
      <c r="T43" s="87">
        <f>R43/R40-1</f>
        <v>0.037764638565706665</v>
      </c>
      <c r="U43" s="83">
        <v>46807</v>
      </c>
      <c r="V43" s="85">
        <v>33791</v>
      </c>
      <c r="W43" s="86">
        <f>U43/U40-1</f>
        <v>0.023417001924086023</v>
      </c>
      <c r="X43" s="87">
        <f>V43/V40-1</f>
        <v>0.03361678698152448</v>
      </c>
    </row>
    <row r="44" spans="2:24" ht="16.5" thickBot="1">
      <c r="B44" s="82"/>
      <c r="C44" s="83"/>
      <c r="D44" s="85"/>
      <c r="E44" s="83"/>
      <c r="F44" s="85"/>
      <c r="G44" s="83"/>
      <c r="H44" s="85"/>
      <c r="I44" s="86"/>
      <c r="J44" s="94"/>
      <c r="K44" s="83"/>
      <c r="L44" s="88"/>
      <c r="M44" s="89"/>
      <c r="N44" s="93"/>
      <c r="O44" s="95"/>
      <c r="P44" s="85"/>
      <c r="Q44" s="83"/>
      <c r="R44" s="85"/>
      <c r="S44" s="86"/>
      <c r="T44" s="87"/>
      <c r="U44" s="83"/>
      <c r="V44" s="85"/>
      <c r="W44" s="86"/>
      <c r="X44" s="87"/>
    </row>
    <row r="45" spans="2:24" ht="16.5" thickBot="1">
      <c r="B45" s="18" t="s">
        <v>65</v>
      </c>
      <c r="C45" s="19">
        <v>10875</v>
      </c>
      <c r="D45" s="10">
        <v>7007</v>
      </c>
      <c r="E45" s="19">
        <v>0</v>
      </c>
      <c r="F45" s="10">
        <v>0</v>
      </c>
      <c r="G45" s="19">
        <v>10875</v>
      </c>
      <c r="H45" s="10">
        <v>7007</v>
      </c>
      <c r="I45" s="36">
        <f>G45/G43-1</f>
        <v>0.02093503567405186</v>
      </c>
      <c r="J45" s="37">
        <f>H45/H43-1</f>
        <v>0.06392347403583365</v>
      </c>
      <c r="K45" s="19">
        <v>14056</v>
      </c>
      <c r="L45" s="26">
        <v>10210</v>
      </c>
      <c r="M45" s="27">
        <v>13123</v>
      </c>
      <c r="N45" s="28">
        <v>8787</v>
      </c>
      <c r="O45" s="19">
        <v>9153</v>
      </c>
      <c r="P45" s="10">
        <v>7317</v>
      </c>
      <c r="Q45" s="19">
        <v>36332</v>
      </c>
      <c r="R45" s="10">
        <v>26314</v>
      </c>
      <c r="S45" s="36">
        <f>Q45/Q43-1</f>
        <v>0.005451778054517797</v>
      </c>
      <c r="T45" s="40">
        <f>R45/R43-1</f>
        <v>-0.032751332475647876</v>
      </c>
      <c r="U45" s="19">
        <v>47207</v>
      </c>
      <c r="V45" s="10">
        <v>33321</v>
      </c>
      <c r="W45" s="36">
        <f>U45/U43-1</f>
        <v>0.00854573033947914</v>
      </c>
      <c r="X45" s="40">
        <f>V45/V43-1</f>
        <v>-0.0139090290313989</v>
      </c>
    </row>
    <row r="46" spans="2:24" ht="16.5" thickBot="1">
      <c r="B46" s="18" t="s">
        <v>66</v>
      </c>
      <c r="C46" s="23">
        <v>11855</v>
      </c>
      <c r="D46" s="10">
        <v>7164</v>
      </c>
      <c r="E46" s="19">
        <v>0</v>
      </c>
      <c r="F46" s="10">
        <v>0</v>
      </c>
      <c r="G46" s="19">
        <v>11855</v>
      </c>
      <c r="H46" s="10">
        <v>7164</v>
      </c>
      <c r="I46" s="38">
        <f aca="true" t="shared" si="4" ref="I46:J51">G46/G45-1</f>
        <v>0.09011494252873553</v>
      </c>
      <c r="J46" s="39">
        <f t="shared" si="4"/>
        <v>0.022406165263308075</v>
      </c>
      <c r="K46" s="19">
        <v>15431</v>
      </c>
      <c r="L46" s="26">
        <v>10265</v>
      </c>
      <c r="M46" s="27">
        <v>14466</v>
      </c>
      <c r="N46" s="28">
        <v>9319</v>
      </c>
      <c r="O46" s="19">
        <v>10957</v>
      </c>
      <c r="P46" s="10">
        <v>7046</v>
      </c>
      <c r="Q46" s="19">
        <v>40854</v>
      </c>
      <c r="R46" s="10">
        <v>26630</v>
      </c>
      <c r="S46" s="38">
        <f aca="true" t="shared" si="5" ref="S46:T51">Q46/Q45-1</f>
        <v>0.12446328305625887</v>
      </c>
      <c r="T46" s="41">
        <f t="shared" si="5"/>
        <v>0.012008816599528682</v>
      </c>
      <c r="U46" s="19">
        <v>52709</v>
      </c>
      <c r="V46" s="10">
        <v>33794</v>
      </c>
      <c r="W46" s="38">
        <f aca="true" t="shared" si="6" ref="W46:X51">U46/U45-1</f>
        <v>0.11655051157667295</v>
      </c>
      <c r="X46" s="41">
        <f t="shared" si="6"/>
        <v>0.014195252243329959</v>
      </c>
    </row>
    <row r="47" spans="2:24" ht="16.5" thickBot="1">
      <c r="B47" s="18" t="s">
        <v>67</v>
      </c>
      <c r="C47" s="23">
        <v>10303</v>
      </c>
      <c r="D47" s="10">
        <v>6922</v>
      </c>
      <c r="E47" s="19">
        <v>0</v>
      </c>
      <c r="F47" s="10">
        <v>0</v>
      </c>
      <c r="G47" s="19">
        <v>10303</v>
      </c>
      <c r="H47" s="10">
        <v>6922</v>
      </c>
      <c r="I47" s="38">
        <f t="shared" si="4"/>
        <v>-0.13091522564318858</v>
      </c>
      <c r="J47" s="39">
        <f t="shared" si="4"/>
        <v>-0.033780011166945845</v>
      </c>
      <c r="K47" s="19">
        <v>12367</v>
      </c>
      <c r="L47" s="26">
        <v>9197</v>
      </c>
      <c r="M47" s="27">
        <v>13617</v>
      </c>
      <c r="N47" s="28">
        <v>9185</v>
      </c>
      <c r="O47" s="19">
        <v>9206</v>
      </c>
      <c r="P47" s="10">
        <v>6711</v>
      </c>
      <c r="Q47" s="19">
        <v>35190</v>
      </c>
      <c r="R47" s="10">
        <v>25093</v>
      </c>
      <c r="S47" s="38">
        <f t="shared" si="5"/>
        <v>-0.1386400352474666</v>
      </c>
      <c r="T47" s="41">
        <f t="shared" si="5"/>
        <v>-0.05771686068343973</v>
      </c>
      <c r="U47" s="19">
        <v>45493</v>
      </c>
      <c r="V47" s="10">
        <v>32015</v>
      </c>
      <c r="W47" s="38">
        <f t="shared" si="6"/>
        <v>-0.13690261625149402</v>
      </c>
      <c r="X47" s="41">
        <f t="shared" si="6"/>
        <v>-0.05264248091377166</v>
      </c>
    </row>
    <row r="48" spans="2:24" ht="16.5" thickBot="1">
      <c r="B48" s="18" t="s">
        <v>68</v>
      </c>
      <c r="C48" s="23">
        <v>9871</v>
      </c>
      <c r="D48" s="10">
        <v>6345</v>
      </c>
      <c r="E48" s="19">
        <v>104</v>
      </c>
      <c r="F48" s="10">
        <v>0</v>
      </c>
      <c r="G48" s="19">
        <v>9979</v>
      </c>
      <c r="H48" s="10">
        <v>6345</v>
      </c>
      <c r="I48" s="38">
        <f t="shared" si="4"/>
        <v>-0.03144715131515097</v>
      </c>
      <c r="J48" s="39">
        <f t="shared" si="4"/>
        <v>-0.083357411152846</v>
      </c>
      <c r="K48" s="19">
        <v>11518</v>
      </c>
      <c r="L48" s="26">
        <v>8069</v>
      </c>
      <c r="M48" s="29">
        <v>13170</v>
      </c>
      <c r="N48" s="33">
        <v>8798</v>
      </c>
      <c r="O48" s="19">
        <v>8711</v>
      </c>
      <c r="P48" s="10">
        <v>5940</v>
      </c>
      <c r="Q48" s="19">
        <v>33399</v>
      </c>
      <c r="R48" s="10">
        <v>22807</v>
      </c>
      <c r="S48" s="38">
        <f t="shared" si="5"/>
        <v>-0.05089514066496159</v>
      </c>
      <c r="T48" s="41">
        <f t="shared" si="5"/>
        <v>-0.09110110389351611</v>
      </c>
      <c r="U48" s="19">
        <v>43378</v>
      </c>
      <c r="V48" s="10">
        <v>29152</v>
      </c>
      <c r="W48" s="38">
        <f t="shared" si="6"/>
        <v>-0.04649066889411557</v>
      </c>
      <c r="X48" s="41">
        <f t="shared" si="6"/>
        <v>-0.08942683117288774</v>
      </c>
    </row>
    <row r="49" spans="2:24" ht="16.5" thickBot="1">
      <c r="B49" s="18" t="s">
        <v>71</v>
      </c>
      <c r="C49" s="19">
        <v>10369</v>
      </c>
      <c r="D49" s="10">
        <v>6317</v>
      </c>
      <c r="E49" s="19">
        <v>303</v>
      </c>
      <c r="F49" s="10">
        <v>61</v>
      </c>
      <c r="G49" s="19">
        <f aca="true" t="shared" si="7" ref="G49:H51">SUM(C49+E49)</f>
        <v>10672</v>
      </c>
      <c r="H49" s="10">
        <f t="shared" si="7"/>
        <v>6378</v>
      </c>
      <c r="I49" s="38">
        <f t="shared" si="4"/>
        <v>0.06944583625613787</v>
      </c>
      <c r="J49" s="39">
        <f t="shared" si="4"/>
        <v>0.005200945626477438</v>
      </c>
      <c r="K49" s="19">
        <v>7465</v>
      </c>
      <c r="L49" s="26">
        <v>10890</v>
      </c>
      <c r="M49" s="35">
        <v>13591</v>
      </c>
      <c r="N49" s="34">
        <v>8758</v>
      </c>
      <c r="O49" s="19">
        <v>9012</v>
      </c>
      <c r="P49" s="10">
        <v>5599</v>
      </c>
      <c r="Q49" s="19">
        <f aca="true" t="shared" si="8" ref="Q49:R51">SUM(K49+M49+O49)</f>
        <v>30068</v>
      </c>
      <c r="R49" s="10">
        <f t="shared" si="8"/>
        <v>25247</v>
      </c>
      <c r="S49" s="38">
        <f t="shared" si="5"/>
        <v>-0.09973352495583698</v>
      </c>
      <c r="T49" s="41">
        <f t="shared" si="5"/>
        <v>0.10698469768053664</v>
      </c>
      <c r="U49" s="19">
        <f>SUM(Q49+G49)</f>
        <v>40740</v>
      </c>
      <c r="V49" s="10">
        <f>SUM(H49+R49)</f>
        <v>31625</v>
      </c>
      <c r="W49" s="38">
        <f t="shared" si="6"/>
        <v>-0.06081423763197935</v>
      </c>
      <c r="X49" s="41">
        <f t="shared" si="6"/>
        <v>0.08483122941822163</v>
      </c>
    </row>
    <row r="50" spans="2:24" ht="16.5" thickBot="1">
      <c r="B50" s="18" t="s">
        <v>72</v>
      </c>
      <c r="C50" s="19">
        <v>10096</v>
      </c>
      <c r="D50" s="10">
        <v>6696</v>
      </c>
      <c r="E50" s="19">
        <v>332</v>
      </c>
      <c r="F50" s="10">
        <v>176</v>
      </c>
      <c r="G50" s="19">
        <f t="shared" si="7"/>
        <v>10428</v>
      </c>
      <c r="H50" s="10">
        <f t="shared" si="7"/>
        <v>6872</v>
      </c>
      <c r="I50" s="38">
        <f t="shared" si="4"/>
        <v>-0.022863568215892083</v>
      </c>
      <c r="J50" s="39">
        <f t="shared" si="4"/>
        <v>0.07745374725619314</v>
      </c>
      <c r="K50" s="19">
        <v>6722</v>
      </c>
      <c r="L50" s="26">
        <v>10153</v>
      </c>
      <c r="M50" s="27">
        <v>13916</v>
      </c>
      <c r="N50" s="28">
        <v>8733</v>
      </c>
      <c r="O50" s="19">
        <v>8513</v>
      </c>
      <c r="P50" s="10">
        <v>5762</v>
      </c>
      <c r="Q50" s="19">
        <f t="shared" si="8"/>
        <v>29151</v>
      </c>
      <c r="R50" s="10">
        <f t="shared" si="8"/>
        <v>24648</v>
      </c>
      <c r="S50" s="38">
        <f t="shared" si="5"/>
        <v>-0.03049753891179996</v>
      </c>
      <c r="T50" s="41">
        <f t="shared" si="5"/>
        <v>-0.023725591159345694</v>
      </c>
      <c r="U50" s="19">
        <f>SUM(Q50+G50)</f>
        <v>39579</v>
      </c>
      <c r="V50" s="10">
        <f>SUM(H50+R50)</f>
        <v>31520</v>
      </c>
      <c r="W50" s="38">
        <f t="shared" si="6"/>
        <v>-0.0284977908689249</v>
      </c>
      <c r="X50" s="41">
        <f t="shared" si="6"/>
        <v>-0.003320158102766757</v>
      </c>
    </row>
    <row r="51" spans="2:24" ht="16.5" thickBot="1">
      <c r="B51" s="18" t="s">
        <v>73</v>
      </c>
      <c r="C51" s="19">
        <v>9104</v>
      </c>
      <c r="D51" s="10">
        <v>6687</v>
      </c>
      <c r="E51" s="19">
        <v>341</v>
      </c>
      <c r="F51" s="10">
        <v>211</v>
      </c>
      <c r="G51" s="19">
        <f t="shared" si="7"/>
        <v>9445</v>
      </c>
      <c r="H51" s="10">
        <f t="shared" si="7"/>
        <v>6898</v>
      </c>
      <c r="I51" s="38">
        <f t="shared" si="4"/>
        <v>-0.09426543920214803</v>
      </c>
      <c r="J51" s="39">
        <f t="shared" si="4"/>
        <v>0.0037834691501745787</v>
      </c>
      <c r="K51" s="19">
        <v>6582</v>
      </c>
      <c r="L51" s="26">
        <v>9025</v>
      </c>
      <c r="M51" s="30">
        <v>12803</v>
      </c>
      <c r="N51" s="31">
        <v>8905</v>
      </c>
      <c r="O51" s="19">
        <v>7973</v>
      </c>
      <c r="P51" s="10">
        <v>5407</v>
      </c>
      <c r="Q51" s="19">
        <f t="shared" si="8"/>
        <v>27358</v>
      </c>
      <c r="R51" s="10">
        <f t="shared" si="8"/>
        <v>23337</v>
      </c>
      <c r="S51" s="38">
        <f t="shared" si="5"/>
        <v>-0.061507323933998825</v>
      </c>
      <c r="T51" s="41">
        <f t="shared" si="5"/>
        <v>-0.053188899707887094</v>
      </c>
      <c r="U51" s="19">
        <f>SUM(Q51+G51)</f>
        <v>36803</v>
      </c>
      <c r="V51" s="10">
        <f>SUM(H51+R51)</f>
        <v>30235</v>
      </c>
      <c r="W51" s="38">
        <f t="shared" si="6"/>
        <v>-0.07013820460345133</v>
      </c>
      <c r="X51" s="41">
        <f t="shared" si="6"/>
        <v>-0.040767766497461944</v>
      </c>
    </row>
    <row r="53" spans="2:11" ht="15.75">
      <c r="B53" s="24" t="s">
        <v>69</v>
      </c>
      <c r="C53"/>
      <c r="D53"/>
      <c r="E53"/>
      <c r="F53"/>
      <c r="G53"/>
      <c r="H53"/>
      <c r="I53"/>
      <c r="J53"/>
      <c r="K53"/>
    </row>
    <row r="54" spans="2:11" ht="15.75">
      <c r="B54" s="25" t="s">
        <v>70</v>
      </c>
      <c r="C54"/>
      <c r="D54"/>
      <c r="E54"/>
      <c r="F54"/>
      <c r="G54"/>
      <c r="H54"/>
      <c r="I54"/>
      <c r="J54"/>
      <c r="K54"/>
    </row>
    <row r="55" ht="15.75">
      <c r="U55" s="32"/>
    </row>
    <row r="56" ht="15.75">
      <c r="U56" s="32"/>
    </row>
    <row r="57" ht="15.75">
      <c r="U57" s="32"/>
    </row>
  </sheetData>
  <sheetProtection selectLockedCells="1" selectUnlockedCells="1"/>
  <mergeCells count="133">
    <mergeCell ref="T43:T44"/>
    <mergeCell ref="N43:N44"/>
    <mergeCell ref="U43:U44"/>
    <mergeCell ref="V43:V44"/>
    <mergeCell ref="W43:W44"/>
    <mergeCell ref="X43:X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T41:T42"/>
    <mergeCell ref="U41:U42"/>
    <mergeCell ref="V41:V42"/>
    <mergeCell ref="W41:W42"/>
    <mergeCell ref="X41:X42"/>
    <mergeCell ref="C43:C44"/>
    <mergeCell ref="D43:D44"/>
    <mergeCell ref="E43:E44"/>
    <mergeCell ref="F43:F44"/>
    <mergeCell ref="G43:G44"/>
    <mergeCell ref="L41:L42"/>
    <mergeCell ref="N41:N42"/>
    <mergeCell ref="P41:P42"/>
    <mergeCell ref="Q41:Q42"/>
    <mergeCell ref="R41:R42"/>
    <mergeCell ref="S41:S42"/>
    <mergeCell ref="U33:U34"/>
    <mergeCell ref="V33:V34"/>
    <mergeCell ref="W33:W34"/>
    <mergeCell ref="X33:X34"/>
    <mergeCell ref="B41:B44"/>
    <mergeCell ref="D41:D42"/>
    <mergeCell ref="F41:F42"/>
    <mergeCell ref="H41:H42"/>
    <mergeCell ref="I41:I42"/>
    <mergeCell ref="J41:J42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S31:T31"/>
    <mergeCell ref="U31:V31"/>
    <mergeCell ref="W31:X31"/>
    <mergeCell ref="B33:B34"/>
    <mergeCell ref="C33:C34"/>
    <mergeCell ref="D33:D34"/>
    <mergeCell ref="E33:E34"/>
    <mergeCell ref="F33:F34"/>
    <mergeCell ref="G33:G34"/>
    <mergeCell ref="H33:H34"/>
    <mergeCell ref="U30:V30"/>
    <mergeCell ref="W30:X30"/>
    <mergeCell ref="C31:D31"/>
    <mergeCell ref="E31:F31"/>
    <mergeCell ref="G31:H31"/>
    <mergeCell ref="I31:J31"/>
    <mergeCell ref="K31:L31"/>
    <mergeCell ref="M31:N31"/>
    <mergeCell ref="O31:P31"/>
    <mergeCell ref="Q31:R31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K29:L29"/>
    <mergeCell ref="M29:N29"/>
    <mergeCell ref="O29:P29"/>
    <mergeCell ref="Q29:R29"/>
    <mergeCell ref="S29:T29"/>
    <mergeCell ref="U29:V29"/>
    <mergeCell ref="M28:N28"/>
    <mergeCell ref="O28:P28"/>
    <mergeCell ref="Q28:R28"/>
    <mergeCell ref="S28:T28"/>
    <mergeCell ref="U28:V28"/>
    <mergeCell ref="W28:X28"/>
    <mergeCell ref="B28:B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O7:P7"/>
    <mergeCell ref="Q7:Q8"/>
    <mergeCell ref="S7:T7"/>
    <mergeCell ref="B25:V25"/>
    <mergeCell ref="B26:V26"/>
    <mergeCell ref="B27:V27"/>
    <mergeCell ref="B3:X3"/>
    <mergeCell ref="B4:X4"/>
    <mergeCell ref="B5:X5"/>
    <mergeCell ref="B6:X6"/>
    <mergeCell ref="B7:B8"/>
    <mergeCell ref="D7:D8"/>
    <mergeCell ref="E7:F7"/>
    <mergeCell ref="E8:F8"/>
    <mergeCell ref="H8:I8"/>
    <mergeCell ref="K8:L8"/>
    <mergeCell ref="H7:I7"/>
    <mergeCell ref="K7:L7"/>
    <mergeCell ref="M7:M8"/>
    <mergeCell ref="U7:V7"/>
    <mergeCell ref="W7:X7"/>
    <mergeCell ref="W8:X8"/>
    <mergeCell ref="O8:P8"/>
    <mergeCell ref="S8:T8"/>
    <mergeCell ref="U8:V8"/>
    <mergeCell ref="N7:N8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r:id="rId1"/>
  <rowBreaks count="1" manualBreakCount="1">
    <brk id="21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EDUCATIONINTERN4</cp:lastModifiedBy>
  <dcterms:modified xsi:type="dcterms:W3CDTF">2017-05-11T11:00:18Z</dcterms:modified>
  <cp:category/>
  <cp:version/>
  <cp:contentType/>
  <cp:contentStatus/>
</cp:coreProperties>
</file>